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lw_h\Adelphi Technology Dropbox\David Williams\WEBSITE\2025-06-22_Update_Pulsing\"/>
    </mc:Choice>
  </mc:AlternateContent>
  <xr:revisionPtr revIDLastSave="0" documentId="13_ncr:1_{88A41EB8-2FB7-4214-BE50-3F5ABA0C95AF}" xr6:coauthVersionLast="47" xr6:coauthVersionMax="47" xr10:uidLastSave="{00000000-0000-0000-0000-000000000000}"/>
  <bookViews>
    <workbookView xWindow="-9870" yWindow="-21720" windowWidth="38640" windowHeight="21240" xr2:uid="{A2DE6AAE-8F9D-432D-9ACD-F880BC4442CE}"/>
  </bookViews>
  <sheets>
    <sheet name="NeutronSpe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" l="1"/>
  <c r="C53" i="2" s="1"/>
  <c r="B19" i="2"/>
  <c r="B14" i="2"/>
  <c r="B15" i="2" s="1"/>
  <c r="B72" i="2" s="1"/>
  <c r="C72" i="2" s="1"/>
  <c r="D53" i="2" l="1"/>
  <c r="E53" i="2"/>
  <c r="B29" i="2"/>
  <c r="C29" i="2" s="1"/>
  <c r="E29" i="2" s="1"/>
  <c r="D29" i="2"/>
  <c r="D72" i="2"/>
  <c r="E72" i="2"/>
  <c r="B272" i="2"/>
  <c r="C272" i="2" s="1"/>
  <c r="E272" i="2" s="1"/>
  <c r="B240" i="2"/>
  <c r="C240" i="2" s="1"/>
  <c r="E240" i="2" s="1"/>
  <c r="B208" i="2"/>
  <c r="C208" i="2" s="1"/>
  <c r="E208" i="2" s="1"/>
  <c r="B176" i="2"/>
  <c r="C176" i="2" s="1"/>
  <c r="B144" i="2"/>
  <c r="C144" i="2" s="1"/>
  <c r="B104" i="2"/>
  <c r="C104" i="2" s="1"/>
  <c r="B39" i="2"/>
  <c r="C39" i="2" s="1"/>
  <c r="B264" i="2"/>
  <c r="C264" i="2" s="1"/>
  <c r="E264" i="2" s="1"/>
  <c r="B232" i="2"/>
  <c r="C232" i="2" s="1"/>
  <c r="E232" i="2" s="1"/>
  <c r="B200" i="2"/>
  <c r="C200" i="2" s="1"/>
  <c r="E200" i="2" s="1"/>
  <c r="B168" i="2"/>
  <c r="C168" i="2" s="1"/>
  <c r="E168" i="2" s="1"/>
  <c r="B136" i="2"/>
  <c r="C136" i="2" s="1"/>
  <c r="E136" i="2" s="1"/>
  <c r="B88" i="2"/>
  <c r="C88" i="2" s="1"/>
  <c r="B256" i="2"/>
  <c r="C256" i="2" s="1"/>
  <c r="E256" i="2" s="1"/>
  <c r="B224" i="2"/>
  <c r="C224" i="2" s="1"/>
  <c r="E224" i="2" s="1"/>
  <c r="B192" i="2"/>
  <c r="C192" i="2" s="1"/>
  <c r="B160" i="2"/>
  <c r="C160" i="2" s="1"/>
  <c r="B128" i="2"/>
  <c r="C128" i="2" s="1"/>
  <c r="B20" i="2"/>
  <c r="B21" i="2" s="1"/>
  <c r="B24" i="2" s="1"/>
  <c r="B30" i="2"/>
  <c r="C30" i="2" s="1"/>
  <c r="E30" i="2" s="1"/>
  <c r="B34" i="2"/>
  <c r="C34" i="2" s="1"/>
  <c r="B38" i="2"/>
  <c r="C38" i="2" s="1"/>
  <c r="E38" i="2" s="1"/>
  <c r="B42" i="2"/>
  <c r="C42" i="2" s="1"/>
  <c r="B46" i="2"/>
  <c r="C46" i="2" s="1"/>
  <c r="E46" i="2" s="1"/>
  <c r="B50" i="2"/>
  <c r="C50" i="2" s="1"/>
  <c r="B55" i="2"/>
  <c r="C55" i="2" s="1"/>
  <c r="E55" i="2" s="1"/>
  <c r="B59" i="2"/>
  <c r="C59" i="2" s="1"/>
  <c r="B63" i="2"/>
  <c r="C63" i="2" s="1"/>
  <c r="E63" i="2" s="1"/>
  <c r="B67" i="2"/>
  <c r="C67" i="2" s="1"/>
  <c r="B71" i="2"/>
  <c r="C71" i="2" s="1"/>
  <c r="E71" i="2" s="1"/>
  <c r="B75" i="2"/>
  <c r="C75" i="2" s="1"/>
  <c r="B79" i="2"/>
  <c r="C79" i="2" s="1"/>
  <c r="E79" i="2" s="1"/>
  <c r="B83" i="2"/>
  <c r="C83" i="2" s="1"/>
  <c r="B87" i="2"/>
  <c r="C87" i="2" s="1"/>
  <c r="E87" i="2" s="1"/>
  <c r="B91" i="2"/>
  <c r="C91" i="2" s="1"/>
  <c r="B95" i="2"/>
  <c r="C95" i="2" s="1"/>
  <c r="E95" i="2" s="1"/>
  <c r="B99" i="2"/>
  <c r="C99" i="2" s="1"/>
  <c r="B103" i="2"/>
  <c r="C103" i="2" s="1"/>
  <c r="E103" i="2" s="1"/>
  <c r="B107" i="2"/>
  <c r="C107" i="2" s="1"/>
  <c r="B111" i="2"/>
  <c r="C111" i="2" s="1"/>
  <c r="E111" i="2" s="1"/>
  <c r="B115" i="2"/>
  <c r="C115" i="2" s="1"/>
  <c r="B32" i="2"/>
  <c r="C32" i="2" s="1"/>
  <c r="E32" i="2" s="1"/>
  <c r="B36" i="2"/>
  <c r="C36" i="2" s="1"/>
  <c r="B40" i="2"/>
  <c r="C40" i="2" s="1"/>
  <c r="E40" i="2" s="1"/>
  <c r="B44" i="2"/>
  <c r="C44" i="2" s="1"/>
  <c r="B48" i="2"/>
  <c r="C48" i="2" s="1"/>
  <c r="E48" i="2" s="1"/>
  <c r="B52" i="2"/>
  <c r="C52" i="2" s="1"/>
  <c r="E52" i="2" s="1"/>
  <c r="B57" i="2"/>
  <c r="C57" i="2" s="1"/>
  <c r="E57" i="2" s="1"/>
  <c r="B61" i="2"/>
  <c r="C61" i="2" s="1"/>
  <c r="B65" i="2"/>
  <c r="C65" i="2" s="1"/>
  <c r="E65" i="2" s="1"/>
  <c r="B69" i="2"/>
  <c r="C69" i="2" s="1"/>
  <c r="E69" i="2" s="1"/>
  <c r="B73" i="2"/>
  <c r="C73" i="2" s="1"/>
  <c r="E73" i="2" s="1"/>
  <c r="B77" i="2"/>
  <c r="C77" i="2" s="1"/>
  <c r="B81" i="2"/>
  <c r="C81" i="2" s="1"/>
  <c r="E81" i="2" s="1"/>
  <c r="B85" i="2"/>
  <c r="C85" i="2" s="1"/>
  <c r="E85" i="2" s="1"/>
  <c r="B89" i="2"/>
  <c r="C89" i="2" s="1"/>
  <c r="E89" i="2" s="1"/>
  <c r="B93" i="2"/>
  <c r="C93" i="2" s="1"/>
  <c r="B97" i="2"/>
  <c r="C97" i="2" s="1"/>
  <c r="E97" i="2" s="1"/>
  <c r="B101" i="2"/>
  <c r="C101" i="2" s="1"/>
  <c r="E101" i="2" s="1"/>
  <c r="B105" i="2"/>
  <c r="C105" i="2" s="1"/>
  <c r="E105" i="2" s="1"/>
  <c r="B109" i="2"/>
  <c r="C109" i="2" s="1"/>
  <c r="B113" i="2"/>
  <c r="C113" i="2" s="1"/>
  <c r="E113" i="2" s="1"/>
  <c r="B117" i="2"/>
  <c r="C117" i="2" s="1"/>
  <c r="E117" i="2" s="1"/>
  <c r="B121" i="2"/>
  <c r="C121" i="2" s="1"/>
  <c r="E121" i="2" s="1"/>
  <c r="B33" i="2"/>
  <c r="C33" i="2" s="1"/>
  <c r="E33" i="2" s="1"/>
  <c r="B41" i="2"/>
  <c r="C41" i="2" s="1"/>
  <c r="E41" i="2" s="1"/>
  <c r="B49" i="2"/>
  <c r="C49" i="2" s="1"/>
  <c r="E49" i="2" s="1"/>
  <c r="B58" i="2"/>
  <c r="C58" i="2" s="1"/>
  <c r="E58" i="2" s="1"/>
  <c r="B66" i="2"/>
  <c r="C66" i="2" s="1"/>
  <c r="E66" i="2" s="1"/>
  <c r="B74" i="2"/>
  <c r="C74" i="2" s="1"/>
  <c r="E74" i="2" s="1"/>
  <c r="B82" i="2"/>
  <c r="C82" i="2" s="1"/>
  <c r="E82" i="2" s="1"/>
  <c r="B90" i="2"/>
  <c r="C90" i="2" s="1"/>
  <c r="E90" i="2" s="1"/>
  <c r="B98" i="2"/>
  <c r="C98" i="2" s="1"/>
  <c r="E98" i="2" s="1"/>
  <c r="B106" i="2"/>
  <c r="C106" i="2" s="1"/>
  <c r="E106" i="2" s="1"/>
  <c r="B114" i="2"/>
  <c r="C114" i="2" s="1"/>
  <c r="E114" i="2" s="1"/>
  <c r="B120" i="2"/>
  <c r="C120" i="2" s="1"/>
  <c r="B125" i="2"/>
  <c r="C125" i="2" s="1"/>
  <c r="E125" i="2" s="1"/>
  <c r="B129" i="2"/>
  <c r="C129" i="2" s="1"/>
  <c r="E129" i="2" s="1"/>
  <c r="B133" i="2"/>
  <c r="C133" i="2" s="1"/>
  <c r="E133" i="2" s="1"/>
  <c r="B137" i="2"/>
  <c r="C137" i="2" s="1"/>
  <c r="E137" i="2" s="1"/>
  <c r="B141" i="2"/>
  <c r="C141" i="2" s="1"/>
  <c r="E141" i="2" s="1"/>
  <c r="B145" i="2"/>
  <c r="C145" i="2" s="1"/>
  <c r="E145" i="2" s="1"/>
  <c r="B149" i="2"/>
  <c r="C149" i="2" s="1"/>
  <c r="E149" i="2" s="1"/>
  <c r="B153" i="2"/>
  <c r="C153" i="2" s="1"/>
  <c r="E153" i="2" s="1"/>
  <c r="B157" i="2"/>
  <c r="C157" i="2" s="1"/>
  <c r="E157" i="2" s="1"/>
  <c r="B161" i="2"/>
  <c r="C161" i="2" s="1"/>
  <c r="E161" i="2" s="1"/>
  <c r="B165" i="2"/>
  <c r="C165" i="2" s="1"/>
  <c r="E165" i="2" s="1"/>
  <c r="B169" i="2"/>
  <c r="C169" i="2" s="1"/>
  <c r="E169" i="2" s="1"/>
  <c r="B173" i="2"/>
  <c r="C173" i="2" s="1"/>
  <c r="E173" i="2" s="1"/>
  <c r="B177" i="2"/>
  <c r="C177" i="2" s="1"/>
  <c r="E177" i="2" s="1"/>
  <c r="B181" i="2"/>
  <c r="C181" i="2" s="1"/>
  <c r="E181" i="2" s="1"/>
  <c r="B185" i="2"/>
  <c r="C185" i="2" s="1"/>
  <c r="E185" i="2" s="1"/>
  <c r="B189" i="2"/>
  <c r="C189" i="2" s="1"/>
  <c r="E189" i="2" s="1"/>
  <c r="B193" i="2"/>
  <c r="C193" i="2" s="1"/>
  <c r="E193" i="2" s="1"/>
  <c r="B197" i="2"/>
  <c r="C197" i="2" s="1"/>
  <c r="E197" i="2" s="1"/>
  <c r="B201" i="2"/>
  <c r="C201" i="2" s="1"/>
  <c r="E201" i="2" s="1"/>
  <c r="B205" i="2"/>
  <c r="C205" i="2" s="1"/>
  <c r="E205" i="2" s="1"/>
  <c r="B209" i="2"/>
  <c r="C209" i="2" s="1"/>
  <c r="E209" i="2" s="1"/>
  <c r="B213" i="2"/>
  <c r="C213" i="2" s="1"/>
  <c r="E213" i="2" s="1"/>
  <c r="B217" i="2"/>
  <c r="C217" i="2" s="1"/>
  <c r="E217" i="2" s="1"/>
  <c r="B221" i="2"/>
  <c r="C221" i="2" s="1"/>
  <c r="E221" i="2" s="1"/>
  <c r="B225" i="2"/>
  <c r="C225" i="2" s="1"/>
  <c r="E225" i="2" s="1"/>
  <c r="B229" i="2"/>
  <c r="C229" i="2" s="1"/>
  <c r="E229" i="2" s="1"/>
  <c r="B233" i="2"/>
  <c r="C233" i="2" s="1"/>
  <c r="E233" i="2" s="1"/>
  <c r="B237" i="2"/>
  <c r="C237" i="2" s="1"/>
  <c r="E237" i="2" s="1"/>
  <c r="B241" i="2"/>
  <c r="C241" i="2" s="1"/>
  <c r="E241" i="2" s="1"/>
  <c r="B245" i="2"/>
  <c r="C245" i="2" s="1"/>
  <c r="E245" i="2" s="1"/>
  <c r="B249" i="2"/>
  <c r="C249" i="2" s="1"/>
  <c r="E249" i="2" s="1"/>
  <c r="B253" i="2"/>
  <c r="C253" i="2" s="1"/>
  <c r="E253" i="2" s="1"/>
  <c r="B257" i="2"/>
  <c r="C257" i="2" s="1"/>
  <c r="E257" i="2" s="1"/>
  <c r="B261" i="2"/>
  <c r="C261" i="2" s="1"/>
  <c r="E261" i="2" s="1"/>
  <c r="B265" i="2"/>
  <c r="C265" i="2" s="1"/>
  <c r="E265" i="2" s="1"/>
  <c r="B269" i="2"/>
  <c r="C269" i="2" s="1"/>
  <c r="E269" i="2" s="1"/>
  <c r="B273" i="2"/>
  <c r="C273" i="2" s="1"/>
  <c r="E273" i="2" s="1"/>
  <c r="B277" i="2"/>
  <c r="C277" i="2" s="1"/>
  <c r="E277" i="2" s="1"/>
  <c r="B35" i="2"/>
  <c r="C35" i="2" s="1"/>
  <c r="B43" i="2"/>
  <c r="C43" i="2" s="1"/>
  <c r="B51" i="2"/>
  <c r="C51" i="2" s="1"/>
  <c r="B60" i="2"/>
  <c r="C60" i="2" s="1"/>
  <c r="B68" i="2"/>
  <c r="C68" i="2" s="1"/>
  <c r="B76" i="2"/>
  <c r="C76" i="2" s="1"/>
  <c r="B84" i="2"/>
  <c r="C84" i="2" s="1"/>
  <c r="B92" i="2"/>
  <c r="C92" i="2" s="1"/>
  <c r="B100" i="2"/>
  <c r="C100" i="2" s="1"/>
  <c r="B108" i="2"/>
  <c r="C108" i="2" s="1"/>
  <c r="B116" i="2"/>
  <c r="C116" i="2" s="1"/>
  <c r="B122" i="2"/>
  <c r="C122" i="2" s="1"/>
  <c r="E122" i="2" s="1"/>
  <c r="B126" i="2"/>
  <c r="C126" i="2" s="1"/>
  <c r="E126" i="2" s="1"/>
  <c r="B130" i="2"/>
  <c r="C130" i="2" s="1"/>
  <c r="E130" i="2" s="1"/>
  <c r="B134" i="2"/>
  <c r="C134" i="2" s="1"/>
  <c r="E134" i="2" s="1"/>
  <c r="B138" i="2"/>
  <c r="C138" i="2" s="1"/>
  <c r="E138" i="2" s="1"/>
  <c r="B142" i="2"/>
  <c r="C142" i="2" s="1"/>
  <c r="E142" i="2" s="1"/>
  <c r="B146" i="2"/>
  <c r="C146" i="2" s="1"/>
  <c r="E146" i="2" s="1"/>
  <c r="B150" i="2"/>
  <c r="C150" i="2" s="1"/>
  <c r="E150" i="2" s="1"/>
  <c r="B154" i="2"/>
  <c r="C154" i="2" s="1"/>
  <c r="E154" i="2" s="1"/>
  <c r="B158" i="2"/>
  <c r="C158" i="2" s="1"/>
  <c r="E158" i="2" s="1"/>
  <c r="B162" i="2"/>
  <c r="C162" i="2" s="1"/>
  <c r="E162" i="2" s="1"/>
  <c r="B166" i="2"/>
  <c r="C166" i="2" s="1"/>
  <c r="E166" i="2" s="1"/>
  <c r="B170" i="2"/>
  <c r="C170" i="2" s="1"/>
  <c r="E170" i="2" s="1"/>
  <c r="B174" i="2"/>
  <c r="C174" i="2" s="1"/>
  <c r="E174" i="2" s="1"/>
  <c r="B178" i="2"/>
  <c r="C178" i="2" s="1"/>
  <c r="E178" i="2" s="1"/>
  <c r="B182" i="2"/>
  <c r="C182" i="2" s="1"/>
  <c r="E182" i="2" s="1"/>
  <c r="B186" i="2"/>
  <c r="C186" i="2" s="1"/>
  <c r="E186" i="2" s="1"/>
  <c r="B190" i="2"/>
  <c r="C190" i="2" s="1"/>
  <c r="E190" i="2" s="1"/>
  <c r="B194" i="2"/>
  <c r="C194" i="2" s="1"/>
  <c r="E194" i="2" s="1"/>
  <c r="B198" i="2"/>
  <c r="C198" i="2" s="1"/>
  <c r="E198" i="2" s="1"/>
  <c r="B202" i="2"/>
  <c r="C202" i="2" s="1"/>
  <c r="E202" i="2" s="1"/>
  <c r="B206" i="2"/>
  <c r="C206" i="2" s="1"/>
  <c r="E206" i="2" s="1"/>
  <c r="B210" i="2"/>
  <c r="C210" i="2" s="1"/>
  <c r="E210" i="2" s="1"/>
  <c r="B214" i="2"/>
  <c r="C214" i="2" s="1"/>
  <c r="E214" i="2" s="1"/>
  <c r="B218" i="2"/>
  <c r="C218" i="2" s="1"/>
  <c r="E218" i="2" s="1"/>
  <c r="B222" i="2"/>
  <c r="C222" i="2" s="1"/>
  <c r="E222" i="2" s="1"/>
  <c r="B226" i="2"/>
  <c r="C226" i="2" s="1"/>
  <c r="E226" i="2" s="1"/>
  <c r="B230" i="2"/>
  <c r="C230" i="2" s="1"/>
  <c r="E230" i="2" s="1"/>
  <c r="B234" i="2"/>
  <c r="C234" i="2" s="1"/>
  <c r="E234" i="2" s="1"/>
  <c r="B238" i="2"/>
  <c r="C238" i="2" s="1"/>
  <c r="E238" i="2" s="1"/>
  <c r="B242" i="2"/>
  <c r="C242" i="2" s="1"/>
  <c r="E242" i="2" s="1"/>
  <c r="B246" i="2"/>
  <c r="C246" i="2" s="1"/>
  <c r="E246" i="2" s="1"/>
  <c r="B250" i="2"/>
  <c r="C250" i="2" s="1"/>
  <c r="E250" i="2" s="1"/>
  <c r="B254" i="2"/>
  <c r="C254" i="2" s="1"/>
  <c r="E254" i="2" s="1"/>
  <c r="B258" i="2"/>
  <c r="C258" i="2" s="1"/>
  <c r="E258" i="2" s="1"/>
  <c r="B262" i="2"/>
  <c r="C262" i="2" s="1"/>
  <c r="E262" i="2" s="1"/>
  <c r="B266" i="2"/>
  <c r="C266" i="2" s="1"/>
  <c r="E266" i="2" s="1"/>
  <c r="B270" i="2"/>
  <c r="C270" i="2" s="1"/>
  <c r="E270" i="2" s="1"/>
  <c r="B274" i="2"/>
  <c r="C274" i="2" s="1"/>
  <c r="E274" i="2" s="1"/>
  <c r="B278" i="2"/>
  <c r="C278" i="2" s="1"/>
  <c r="E278" i="2" s="1"/>
  <c r="B45" i="2"/>
  <c r="C45" i="2" s="1"/>
  <c r="E45" i="2" s="1"/>
  <c r="B62" i="2"/>
  <c r="C62" i="2" s="1"/>
  <c r="E62" i="2" s="1"/>
  <c r="B78" i="2"/>
  <c r="C78" i="2" s="1"/>
  <c r="E78" i="2" s="1"/>
  <c r="B94" i="2"/>
  <c r="C94" i="2" s="1"/>
  <c r="E94" i="2" s="1"/>
  <c r="B110" i="2"/>
  <c r="C110" i="2" s="1"/>
  <c r="E110" i="2" s="1"/>
  <c r="B123" i="2"/>
  <c r="C123" i="2" s="1"/>
  <c r="B131" i="2"/>
  <c r="C131" i="2" s="1"/>
  <c r="B139" i="2"/>
  <c r="C139" i="2" s="1"/>
  <c r="B147" i="2"/>
  <c r="C147" i="2" s="1"/>
  <c r="B155" i="2"/>
  <c r="C155" i="2" s="1"/>
  <c r="B163" i="2"/>
  <c r="C163" i="2" s="1"/>
  <c r="B171" i="2"/>
  <c r="C171" i="2" s="1"/>
  <c r="B179" i="2"/>
  <c r="C179" i="2" s="1"/>
  <c r="B187" i="2"/>
  <c r="C187" i="2" s="1"/>
  <c r="B195" i="2"/>
  <c r="C195" i="2" s="1"/>
  <c r="B203" i="2"/>
  <c r="C203" i="2" s="1"/>
  <c r="B211" i="2"/>
  <c r="C211" i="2" s="1"/>
  <c r="B219" i="2"/>
  <c r="C219" i="2" s="1"/>
  <c r="B227" i="2"/>
  <c r="C227" i="2" s="1"/>
  <c r="B235" i="2"/>
  <c r="C235" i="2" s="1"/>
  <c r="B243" i="2"/>
  <c r="C243" i="2" s="1"/>
  <c r="B251" i="2"/>
  <c r="C251" i="2" s="1"/>
  <c r="B259" i="2"/>
  <c r="C259" i="2" s="1"/>
  <c r="B267" i="2"/>
  <c r="C267" i="2" s="1"/>
  <c r="B275" i="2"/>
  <c r="C275" i="2" s="1"/>
  <c r="B37" i="2"/>
  <c r="C37" i="2" s="1"/>
  <c r="E37" i="2" s="1"/>
  <c r="B70" i="2"/>
  <c r="C70" i="2" s="1"/>
  <c r="E70" i="2" s="1"/>
  <c r="B102" i="2"/>
  <c r="C102" i="2" s="1"/>
  <c r="E102" i="2" s="1"/>
  <c r="B127" i="2"/>
  <c r="C127" i="2" s="1"/>
  <c r="B143" i="2"/>
  <c r="C143" i="2" s="1"/>
  <c r="B159" i="2"/>
  <c r="C159" i="2" s="1"/>
  <c r="B175" i="2"/>
  <c r="C175" i="2" s="1"/>
  <c r="B191" i="2"/>
  <c r="C191" i="2" s="1"/>
  <c r="B207" i="2"/>
  <c r="C207" i="2" s="1"/>
  <c r="B223" i="2"/>
  <c r="C223" i="2" s="1"/>
  <c r="B239" i="2"/>
  <c r="C239" i="2" s="1"/>
  <c r="B255" i="2"/>
  <c r="C255" i="2" s="1"/>
  <c r="B271" i="2"/>
  <c r="C271" i="2" s="1"/>
  <c r="B31" i="2"/>
  <c r="C31" i="2" s="1"/>
  <c r="B47" i="2"/>
  <c r="C47" i="2" s="1"/>
  <c r="B64" i="2"/>
  <c r="C64" i="2" s="1"/>
  <c r="B80" i="2"/>
  <c r="C80" i="2" s="1"/>
  <c r="B96" i="2"/>
  <c r="C96" i="2" s="1"/>
  <c r="B112" i="2"/>
  <c r="C112" i="2" s="1"/>
  <c r="B124" i="2"/>
  <c r="C124" i="2" s="1"/>
  <c r="B132" i="2"/>
  <c r="C132" i="2" s="1"/>
  <c r="B140" i="2"/>
  <c r="C140" i="2" s="1"/>
  <c r="B148" i="2"/>
  <c r="C148" i="2" s="1"/>
  <c r="B156" i="2"/>
  <c r="C156" i="2" s="1"/>
  <c r="B164" i="2"/>
  <c r="C164" i="2" s="1"/>
  <c r="B172" i="2"/>
  <c r="C172" i="2" s="1"/>
  <c r="B180" i="2"/>
  <c r="C180" i="2" s="1"/>
  <c r="B188" i="2"/>
  <c r="C188" i="2" s="1"/>
  <c r="B196" i="2"/>
  <c r="C196" i="2" s="1"/>
  <c r="B204" i="2"/>
  <c r="C204" i="2" s="1"/>
  <c r="B212" i="2"/>
  <c r="C212" i="2" s="1"/>
  <c r="B220" i="2"/>
  <c r="C220" i="2" s="1"/>
  <c r="B228" i="2"/>
  <c r="C228" i="2" s="1"/>
  <c r="B236" i="2"/>
  <c r="C236" i="2" s="1"/>
  <c r="B244" i="2"/>
  <c r="C244" i="2" s="1"/>
  <c r="B252" i="2"/>
  <c r="C252" i="2" s="1"/>
  <c r="B260" i="2"/>
  <c r="C260" i="2" s="1"/>
  <c r="B268" i="2"/>
  <c r="C268" i="2" s="1"/>
  <c r="B276" i="2"/>
  <c r="C276" i="2" s="1"/>
  <c r="B54" i="2"/>
  <c r="C54" i="2" s="1"/>
  <c r="E54" i="2" s="1"/>
  <c r="B86" i="2"/>
  <c r="C86" i="2" s="1"/>
  <c r="E86" i="2" s="1"/>
  <c r="B118" i="2"/>
  <c r="C118" i="2" s="1"/>
  <c r="E118" i="2" s="1"/>
  <c r="B135" i="2"/>
  <c r="C135" i="2" s="1"/>
  <c r="B151" i="2"/>
  <c r="C151" i="2" s="1"/>
  <c r="B167" i="2"/>
  <c r="C167" i="2" s="1"/>
  <c r="B183" i="2"/>
  <c r="C183" i="2" s="1"/>
  <c r="B199" i="2"/>
  <c r="C199" i="2" s="1"/>
  <c r="B215" i="2"/>
  <c r="C215" i="2" s="1"/>
  <c r="B231" i="2"/>
  <c r="C231" i="2" s="1"/>
  <c r="B247" i="2"/>
  <c r="C247" i="2" s="1"/>
  <c r="B263" i="2"/>
  <c r="C263" i="2" s="1"/>
  <c r="B279" i="2"/>
  <c r="C279" i="2" s="1"/>
  <c r="B28" i="2"/>
  <c r="C28" i="2" s="1"/>
  <c r="D28" i="2" s="1"/>
  <c r="B248" i="2"/>
  <c r="C248" i="2" s="1"/>
  <c r="E248" i="2" s="1"/>
  <c r="B216" i="2"/>
  <c r="C216" i="2" s="1"/>
  <c r="E216" i="2" s="1"/>
  <c r="B184" i="2"/>
  <c r="C184" i="2" s="1"/>
  <c r="E184" i="2" s="1"/>
  <c r="B152" i="2"/>
  <c r="C152" i="2" s="1"/>
  <c r="E152" i="2" s="1"/>
  <c r="B119" i="2"/>
  <c r="C119" i="2" s="1"/>
  <c r="E119" i="2" s="1"/>
  <c r="B56" i="2"/>
  <c r="C56" i="2" s="1"/>
  <c r="D254" i="2"/>
  <c r="D246" i="2"/>
  <c r="D222" i="2"/>
  <c r="D202" i="2"/>
  <c r="D194" i="2"/>
  <c r="D174" i="2"/>
  <c r="D166" i="2"/>
  <c r="D142" i="2"/>
  <c r="D134" i="2"/>
  <c r="D106" i="2"/>
  <c r="D90" i="2"/>
  <c r="D74" i="2"/>
  <c r="D58" i="2"/>
  <c r="D45" i="2"/>
  <c r="D33" i="2"/>
  <c r="D270" i="2"/>
  <c r="D258" i="2"/>
  <c r="D238" i="2"/>
  <c r="D226" i="2"/>
  <c r="D218" i="2"/>
  <c r="D178" i="2"/>
  <c r="D154" i="2"/>
  <c r="D146" i="2"/>
  <c r="D110" i="2"/>
  <c r="D86" i="2"/>
  <c r="D78" i="2"/>
  <c r="D49" i="2"/>
  <c r="D37" i="2"/>
  <c r="D85" i="2"/>
  <c r="D69" i="2"/>
  <c r="D265" i="2"/>
  <c r="D249" i="2"/>
  <c r="D233" i="2"/>
  <c r="D217" i="2"/>
  <c r="D201" i="2"/>
  <c r="D197" i="2"/>
  <c r="D185" i="2"/>
  <c r="D169" i="2"/>
  <c r="D165" i="2"/>
  <c r="D153" i="2"/>
  <c r="D137" i="2"/>
  <c r="D133" i="2"/>
  <c r="D121" i="2"/>
  <c r="D113" i="2"/>
  <c r="D105" i="2"/>
  <c r="D89" i="2"/>
  <c r="D81" i="2"/>
  <c r="D73" i="2"/>
  <c r="D57" i="2"/>
  <c r="D48" i="2"/>
  <c r="D40" i="2"/>
  <c r="D272" i="2"/>
  <c r="D264" i="2"/>
  <c r="D232" i="2"/>
  <c r="D200" i="2"/>
  <c r="D136" i="2"/>
  <c r="D111" i="2"/>
  <c r="D95" i="2"/>
  <c r="D79" i="2"/>
  <c r="D63" i="2"/>
  <c r="D46" i="2"/>
  <c r="D30" i="2"/>
  <c r="B23" i="2"/>
  <c r="B22" i="2"/>
  <c r="D152" i="2" l="1"/>
  <c r="D208" i="2"/>
  <c r="D149" i="2"/>
  <c r="D181" i="2"/>
  <c r="D213" i="2"/>
  <c r="D245" i="2"/>
  <c r="D277" i="2"/>
  <c r="D101" i="2"/>
  <c r="D54" i="2"/>
  <c r="D122" i="2"/>
  <c r="D170" i="2"/>
  <c r="D266" i="2"/>
  <c r="D168" i="2"/>
  <c r="D224" i="2"/>
  <c r="D52" i="2"/>
  <c r="D117" i="2"/>
  <c r="D138" i="2"/>
  <c r="D114" i="2"/>
  <c r="D234" i="2"/>
  <c r="D184" i="2"/>
  <c r="D229" i="2"/>
  <c r="D261" i="2"/>
  <c r="D186" i="2"/>
  <c r="D250" i="2"/>
  <c r="D82" i="2"/>
  <c r="D71" i="2"/>
  <c r="D240" i="2"/>
  <c r="E247" i="2"/>
  <c r="D247" i="2"/>
  <c r="E183" i="2"/>
  <c r="D183" i="2"/>
  <c r="D268" i="2"/>
  <c r="E268" i="2"/>
  <c r="D204" i="2"/>
  <c r="E204" i="2"/>
  <c r="D140" i="2"/>
  <c r="E140" i="2"/>
  <c r="D31" i="2"/>
  <c r="E31" i="2"/>
  <c r="E227" i="2"/>
  <c r="D227" i="2"/>
  <c r="E195" i="2"/>
  <c r="D195" i="2"/>
  <c r="E131" i="2"/>
  <c r="D131" i="2"/>
  <c r="D108" i="2"/>
  <c r="E108" i="2"/>
  <c r="D43" i="2"/>
  <c r="E43" i="2"/>
  <c r="E109" i="2"/>
  <c r="D109" i="2"/>
  <c r="E77" i="2"/>
  <c r="D77" i="2"/>
  <c r="E44" i="2"/>
  <c r="D44" i="2"/>
  <c r="E99" i="2"/>
  <c r="D99" i="2"/>
  <c r="E67" i="2"/>
  <c r="D67" i="2"/>
  <c r="E34" i="2"/>
  <c r="D34" i="2"/>
  <c r="D88" i="2"/>
  <c r="E88" i="2"/>
  <c r="D248" i="2"/>
  <c r="D65" i="2"/>
  <c r="D125" i="2"/>
  <c r="D157" i="2"/>
  <c r="D189" i="2"/>
  <c r="D221" i="2"/>
  <c r="D253" i="2"/>
  <c r="D66" i="2"/>
  <c r="D130" i="2"/>
  <c r="D198" i="2"/>
  <c r="D150" i="2"/>
  <c r="E231" i="2"/>
  <c r="D231" i="2"/>
  <c r="E167" i="2"/>
  <c r="D167" i="2"/>
  <c r="D260" i="2"/>
  <c r="E260" i="2"/>
  <c r="D196" i="2"/>
  <c r="E196" i="2"/>
  <c r="D132" i="2"/>
  <c r="E132" i="2"/>
  <c r="D271" i="2"/>
  <c r="E271" i="2"/>
  <c r="D207" i="2"/>
  <c r="E207" i="2"/>
  <c r="D143" i="2"/>
  <c r="E143" i="2"/>
  <c r="E219" i="2"/>
  <c r="D219" i="2"/>
  <c r="E187" i="2"/>
  <c r="D187" i="2"/>
  <c r="E155" i="2"/>
  <c r="D155" i="2"/>
  <c r="E123" i="2"/>
  <c r="D123" i="2"/>
  <c r="D100" i="2"/>
  <c r="E100" i="2"/>
  <c r="D68" i="2"/>
  <c r="E68" i="2"/>
  <c r="D35" i="2"/>
  <c r="E35" i="2"/>
  <c r="D120" i="2"/>
  <c r="E120" i="2"/>
  <c r="D192" i="2"/>
  <c r="E192" i="2"/>
  <c r="D176" i="2"/>
  <c r="E176" i="2"/>
  <c r="D56" i="2"/>
  <c r="E56" i="2"/>
  <c r="E263" i="2"/>
  <c r="D263" i="2"/>
  <c r="E199" i="2"/>
  <c r="D199" i="2"/>
  <c r="E135" i="2"/>
  <c r="D135" i="2"/>
  <c r="D276" i="2"/>
  <c r="E276" i="2"/>
  <c r="D244" i="2"/>
  <c r="E244" i="2"/>
  <c r="D212" i="2"/>
  <c r="E212" i="2"/>
  <c r="D180" i="2"/>
  <c r="E180" i="2"/>
  <c r="D148" i="2"/>
  <c r="E148" i="2"/>
  <c r="D112" i="2"/>
  <c r="E112" i="2"/>
  <c r="D47" i="2"/>
  <c r="E47" i="2"/>
  <c r="D239" i="2"/>
  <c r="E239" i="2"/>
  <c r="D175" i="2"/>
  <c r="E175" i="2"/>
  <c r="E267" i="2"/>
  <c r="D267" i="2"/>
  <c r="E235" i="2"/>
  <c r="D235" i="2"/>
  <c r="E203" i="2"/>
  <c r="D203" i="2"/>
  <c r="E171" i="2"/>
  <c r="D171" i="2"/>
  <c r="E139" i="2"/>
  <c r="D139" i="2"/>
  <c r="D116" i="2"/>
  <c r="E116" i="2"/>
  <c r="D84" i="2"/>
  <c r="E84" i="2"/>
  <c r="D51" i="2"/>
  <c r="E51" i="2"/>
  <c r="D128" i="2"/>
  <c r="E128" i="2"/>
  <c r="D104" i="2"/>
  <c r="E104" i="2"/>
  <c r="D38" i="2"/>
  <c r="D103" i="2"/>
  <c r="D230" i="2"/>
  <c r="D236" i="2"/>
  <c r="E236" i="2"/>
  <c r="D172" i="2"/>
  <c r="E172" i="2"/>
  <c r="D96" i="2"/>
  <c r="E96" i="2"/>
  <c r="D223" i="2"/>
  <c r="E223" i="2"/>
  <c r="D159" i="2"/>
  <c r="E159" i="2"/>
  <c r="E259" i="2"/>
  <c r="D259" i="2"/>
  <c r="E163" i="2"/>
  <c r="D163" i="2"/>
  <c r="D76" i="2"/>
  <c r="E76" i="2"/>
  <c r="E93" i="2"/>
  <c r="D93" i="2"/>
  <c r="E61" i="2"/>
  <c r="D61" i="2"/>
  <c r="E115" i="2"/>
  <c r="D115" i="2"/>
  <c r="E83" i="2"/>
  <c r="D83" i="2"/>
  <c r="E50" i="2"/>
  <c r="D50" i="2"/>
  <c r="D160" i="2"/>
  <c r="E160" i="2"/>
  <c r="D144" i="2"/>
  <c r="E144" i="2"/>
  <c r="D216" i="2"/>
  <c r="D32" i="2"/>
  <c r="D97" i="2"/>
  <c r="D141" i="2"/>
  <c r="D173" i="2"/>
  <c r="D205" i="2"/>
  <c r="D237" i="2"/>
  <c r="D269" i="2"/>
  <c r="D94" i="2"/>
  <c r="D162" i="2"/>
  <c r="D118" i="2"/>
  <c r="D182" i="2"/>
  <c r="D210" i="2"/>
  <c r="D262" i="2"/>
  <c r="D228" i="2"/>
  <c r="E228" i="2"/>
  <c r="D164" i="2"/>
  <c r="E164" i="2"/>
  <c r="D80" i="2"/>
  <c r="E80" i="2"/>
  <c r="E251" i="2"/>
  <c r="D251" i="2"/>
  <c r="E28" i="2"/>
  <c r="D55" i="2"/>
  <c r="D87" i="2"/>
  <c r="D119" i="2"/>
  <c r="D256" i="2"/>
  <c r="D129" i="2"/>
  <c r="D145" i="2"/>
  <c r="D161" i="2"/>
  <c r="D177" i="2"/>
  <c r="D193" i="2"/>
  <c r="D209" i="2"/>
  <c r="D225" i="2"/>
  <c r="D241" i="2"/>
  <c r="D257" i="2"/>
  <c r="D273" i="2"/>
  <c r="D41" i="2"/>
  <c r="D70" i="2"/>
  <c r="D102" i="2"/>
  <c r="D206" i="2"/>
  <c r="D278" i="2"/>
  <c r="D62" i="2"/>
  <c r="D98" i="2"/>
  <c r="D126" i="2"/>
  <c r="D158" i="2"/>
  <c r="D190" i="2"/>
  <c r="D214" i="2"/>
  <c r="D242" i="2"/>
  <c r="D274" i="2"/>
  <c r="E279" i="2"/>
  <c r="D279" i="2"/>
  <c r="E215" i="2"/>
  <c r="D215" i="2"/>
  <c r="E151" i="2"/>
  <c r="D151" i="2"/>
  <c r="D252" i="2"/>
  <c r="E252" i="2"/>
  <c r="D220" i="2"/>
  <c r="E220" i="2"/>
  <c r="D188" i="2"/>
  <c r="E188" i="2"/>
  <c r="D156" i="2"/>
  <c r="E156" i="2"/>
  <c r="D124" i="2"/>
  <c r="E124" i="2"/>
  <c r="D64" i="2"/>
  <c r="E64" i="2"/>
  <c r="D255" i="2"/>
  <c r="E255" i="2"/>
  <c r="D191" i="2"/>
  <c r="E191" i="2"/>
  <c r="D127" i="2"/>
  <c r="E127" i="2"/>
  <c r="E275" i="2"/>
  <c r="D275" i="2"/>
  <c r="E243" i="2"/>
  <c r="D243" i="2"/>
  <c r="E211" i="2"/>
  <c r="D211" i="2"/>
  <c r="E179" i="2"/>
  <c r="D179" i="2"/>
  <c r="E147" i="2"/>
  <c r="D147" i="2"/>
  <c r="D92" i="2"/>
  <c r="E92" i="2"/>
  <c r="D60" i="2"/>
  <c r="E60" i="2"/>
  <c r="E36" i="2"/>
  <c r="D36" i="2"/>
  <c r="E107" i="2"/>
  <c r="D107" i="2"/>
  <c r="E91" i="2"/>
  <c r="D91" i="2"/>
  <c r="E75" i="2"/>
  <c r="D75" i="2"/>
  <c r="E59" i="2"/>
  <c r="D59" i="2"/>
  <c r="E42" i="2"/>
  <c r="D42" i="2"/>
  <c r="D39" i="2"/>
  <c r="E39" i="2"/>
</calcChain>
</file>

<file path=xl/sharedStrings.xml><?xml version="1.0" encoding="utf-8"?>
<sst xmlns="http://schemas.openxmlformats.org/spreadsheetml/2006/main" count="53" uniqueCount="42">
  <si>
    <t>c=</t>
  </si>
  <si>
    <t>m/s</t>
  </si>
  <si>
    <t>kg</t>
  </si>
  <si>
    <t>Speed of light</t>
  </si>
  <si>
    <t>Rest mass of a neutron</t>
  </si>
  <si>
    <t>J</t>
  </si>
  <si>
    <t>Conversion of MeV into Joules</t>
  </si>
  <si>
    <t>1 MeV=</t>
  </si>
  <si>
    <t>KE=</t>
  </si>
  <si>
    <t>Relativistic kinetic energy</t>
  </si>
  <si>
    <t>KE=(gamma-1).m_0.(c^2)</t>
  </si>
  <si>
    <t>m_0=</t>
  </si>
  <si>
    <t>gamma=1/SQRT(1-((v^2)/(c^2))</t>
  </si>
  <si>
    <t>m_0.c^2=</t>
  </si>
  <si>
    <t>Rest energy of the neutron</t>
  </si>
  <si>
    <t>This is the kinetic energy as a function of gamma (which is a function of v)</t>
  </si>
  <si>
    <t>gamma, the Lorentz factor</t>
  </si>
  <si>
    <t>gamma=(KE/m_0.c^2)+1</t>
  </si>
  <si>
    <t>MeV</t>
  </si>
  <si>
    <t>Calculate Speed of a neutron with given energy:</t>
  </si>
  <si>
    <t>&lt;-- INPUT</t>
  </si>
  <si>
    <t>Convert to Joules</t>
  </si>
  <si>
    <t>gamma=</t>
  </si>
  <si>
    <t>Lorentz factor if energy is as shown for KE</t>
  </si>
  <si>
    <t>v=</t>
  </si>
  <si>
    <t>Neutron speed in m/s</t>
  </si>
  <si>
    <t>Neutron speed in cm/ns</t>
  </si>
  <si>
    <t>cm/ns</t>
  </si>
  <si>
    <t>m/us</t>
  </si>
  <si>
    <t>Neutron speed in m/us</t>
  </si>
  <si>
    <t>Speed of a neutron</t>
  </si>
  <si>
    <t>David Williams, 21-Jun-25</t>
  </si>
  <si>
    <t>c</t>
  </si>
  <si>
    <t>Speed of a neutron in terms of the speed of light</t>
  </si>
  <si>
    <t>Energy (MeV)</t>
  </si>
  <si>
    <t>gamma</t>
  </si>
  <si>
    <t>v/c</t>
  </si>
  <si>
    <t>v (m/s)</t>
  </si>
  <si>
    <t>v (cm/ns)</t>
  </si>
  <si>
    <t>&lt;-- D-D neutrons</t>
  </si>
  <si>
    <t>&lt;-- Thermal neutrons</t>
  </si>
  <si>
    <t>&lt;-- D-T neutrons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</si>
</sst>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1" fontId="0" fillId="2" borderId="0" xfId="0" applyNumberFormat="1" applyFill="1"/>
    <xf numFmtId="0" fontId="0" fillId="2" borderId="0" xfId="0" applyFill="1"/>
    <xf numFmtId="0" fontId="3" fillId="0" borderId="0" xfId="0" applyFont="1"/>
    <xf numFmtId="0" fontId="0" fillId="0" borderId="0" xfId="0" quotePrefix="1"/>
    <xf numFmtId="2" fontId="0" fillId="2" borderId="0" xfId="0" applyNumberFormat="1" applyFill="1"/>
    <xf numFmtId="0" fontId="2" fillId="0" borderId="0" xfId="0" applyFont="1"/>
    <xf numFmtId="9" fontId="0" fillId="2" borderId="0" xfId="1" applyFont="1" applyFill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Neutron speed (cm/ns) as a function</a:t>
            </a:r>
            <a:r>
              <a:rPr lang="en-US" sz="1600" baseline="0"/>
              <a:t> of energy (MeV)</a:t>
            </a:r>
            <a:endParaRPr lang="en-US" sz="1600"/>
          </a:p>
        </c:rich>
      </c:tx>
      <c:layout>
        <c:manualLayout>
          <c:xMode val="edge"/>
          <c:yMode val="edge"/>
          <c:x val="0.15017030596899877"/>
          <c:y val="3.9348649969248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NeutronSpeed!$D$27</c:f>
              <c:strCache>
                <c:ptCount val="1"/>
                <c:pt idx="0">
                  <c:v>v (cm/ns)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NeutronSpeed!$A$28:$A$229</c:f>
              <c:numCache>
                <c:formatCode>General</c:formatCode>
                <c:ptCount val="202"/>
                <c:pt idx="0">
                  <c:v>2.5000000000000001E-2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2.4500000000000002</c:v>
                </c:pt>
                <c:pt idx="26">
                  <c:v>2.5</c:v>
                </c:pt>
                <c:pt idx="27">
                  <c:v>2.6</c:v>
                </c:pt>
                <c:pt idx="28">
                  <c:v>2.7</c:v>
                </c:pt>
                <c:pt idx="29">
                  <c:v>2.8</c:v>
                </c:pt>
                <c:pt idx="30">
                  <c:v>2.9</c:v>
                </c:pt>
                <c:pt idx="31">
                  <c:v>3</c:v>
                </c:pt>
                <c:pt idx="32">
                  <c:v>3.1</c:v>
                </c:pt>
                <c:pt idx="33">
                  <c:v>3.2</c:v>
                </c:pt>
                <c:pt idx="34">
                  <c:v>3.3</c:v>
                </c:pt>
                <c:pt idx="35">
                  <c:v>3.4</c:v>
                </c:pt>
                <c:pt idx="36">
                  <c:v>3.5</c:v>
                </c:pt>
                <c:pt idx="37">
                  <c:v>3.6</c:v>
                </c:pt>
                <c:pt idx="38">
                  <c:v>3.7</c:v>
                </c:pt>
                <c:pt idx="39">
                  <c:v>3.8</c:v>
                </c:pt>
                <c:pt idx="40">
                  <c:v>3.9</c:v>
                </c:pt>
                <c:pt idx="41">
                  <c:v>4</c:v>
                </c:pt>
                <c:pt idx="42">
                  <c:v>4.0999999999999996</c:v>
                </c:pt>
                <c:pt idx="43">
                  <c:v>4.2</c:v>
                </c:pt>
                <c:pt idx="44">
                  <c:v>4.3</c:v>
                </c:pt>
                <c:pt idx="45">
                  <c:v>4.4000000000000004</c:v>
                </c:pt>
                <c:pt idx="46">
                  <c:v>4.5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4.8</c:v>
                </c:pt>
                <c:pt idx="50">
                  <c:v>4.9000000000000004</c:v>
                </c:pt>
                <c:pt idx="51">
                  <c:v>5</c:v>
                </c:pt>
                <c:pt idx="52">
                  <c:v>5.0999999999999996</c:v>
                </c:pt>
                <c:pt idx="53">
                  <c:v>5.2</c:v>
                </c:pt>
                <c:pt idx="54">
                  <c:v>5.3</c:v>
                </c:pt>
                <c:pt idx="55">
                  <c:v>5.4</c:v>
                </c:pt>
                <c:pt idx="56">
                  <c:v>5.5</c:v>
                </c:pt>
                <c:pt idx="57">
                  <c:v>5.6</c:v>
                </c:pt>
                <c:pt idx="58">
                  <c:v>5.7</c:v>
                </c:pt>
                <c:pt idx="59">
                  <c:v>5.8</c:v>
                </c:pt>
                <c:pt idx="60">
                  <c:v>5.9</c:v>
                </c:pt>
                <c:pt idx="61">
                  <c:v>6</c:v>
                </c:pt>
                <c:pt idx="62">
                  <c:v>6.1</c:v>
                </c:pt>
                <c:pt idx="63">
                  <c:v>6.2</c:v>
                </c:pt>
                <c:pt idx="64">
                  <c:v>6.3</c:v>
                </c:pt>
                <c:pt idx="65">
                  <c:v>6.4</c:v>
                </c:pt>
                <c:pt idx="66">
                  <c:v>6.5</c:v>
                </c:pt>
                <c:pt idx="67">
                  <c:v>6.6</c:v>
                </c:pt>
                <c:pt idx="68">
                  <c:v>6.7</c:v>
                </c:pt>
                <c:pt idx="69">
                  <c:v>6.8</c:v>
                </c:pt>
                <c:pt idx="70">
                  <c:v>6.9</c:v>
                </c:pt>
                <c:pt idx="71">
                  <c:v>7</c:v>
                </c:pt>
                <c:pt idx="72">
                  <c:v>7.1</c:v>
                </c:pt>
                <c:pt idx="73">
                  <c:v>7.2</c:v>
                </c:pt>
                <c:pt idx="74">
                  <c:v>7.3</c:v>
                </c:pt>
                <c:pt idx="75">
                  <c:v>7.4</c:v>
                </c:pt>
                <c:pt idx="76">
                  <c:v>7.5</c:v>
                </c:pt>
                <c:pt idx="77">
                  <c:v>7.6</c:v>
                </c:pt>
                <c:pt idx="78">
                  <c:v>7.7</c:v>
                </c:pt>
                <c:pt idx="79">
                  <c:v>7.8</c:v>
                </c:pt>
                <c:pt idx="80">
                  <c:v>7.9</c:v>
                </c:pt>
                <c:pt idx="81">
                  <c:v>8</c:v>
                </c:pt>
                <c:pt idx="82">
                  <c:v>8.1</c:v>
                </c:pt>
                <c:pt idx="83">
                  <c:v>8.1999999999999993</c:v>
                </c:pt>
                <c:pt idx="84">
                  <c:v>8.3000000000000007</c:v>
                </c:pt>
                <c:pt idx="85">
                  <c:v>8.4</c:v>
                </c:pt>
                <c:pt idx="86">
                  <c:v>8.5</c:v>
                </c:pt>
                <c:pt idx="87">
                  <c:v>8.6</c:v>
                </c:pt>
                <c:pt idx="88">
                  <c:v>8.6999999999999993</c:v>
                </c:pt>
                <c:pt idx="89">
                  <c:v>8.8000000000000007</c:v>
                </c:pt>
                <c:pt idx="90">
                  <c:v>8.9</c:v>
                </c:pt>
                <c:pt idx="91">
                  <c:v>9</c:v>
                </c:pt>
                <c:pt idx="92">
                  <c:v>9.1</c:v>
                </c:pt>
                <c:pt idx="93">
                  <c:v>9.1999999999999993</c:v>
                </c:pt>
                <c:pt idx="94">
                  <c:v>9.3000000000000007</c:v>
                </c:pt>
                <c:pt idx="95">
                  <c:v>9.4</c:v>
                </c:pt>
                <c:pt idx="96">
                  <c:v>9.5</c:v>
                </c:pt>
                <c:pt idx="97">
                  <c:v>9.6</c:v>
                </c:pt>
                <c:pt idx="98">
                  <c:v>9.6999999999999993</c:v>
                </c:pt>
                <c:pt idx="99">
                  <c:v>9.8000000000000007</c:v>
                </c:pt>
                <c:pt idx="100">
                  <c:v>9.9</c:v>
                </c:pt>
                <c:pt idx="101">
                  <c:v>10</c:v>
                </c:pt>
                <c:pt idx="102">
                  <c:v>10.1</c:v>
                </c:pt>
                <c:pt idx="103">
                  <c:v>10.199999999999999</c:v>
                </c:pt>
                <c:pt idx="104">
                  <c:v>10.3</c:v>
                </c:pt>
                <c:pt idx="105">
                  <c:v>10.4</c:v>
                </c:pt>
                <c:pt idx="106">
                  <c:v>10.5</c:v>
                </c:pt>
                <c:pt idx="107">
                  <c:v>10.6</c:v>
                </c:pt>
                <c:pt idx="108">
                  <c:v>10.7</c:v>
                </c:pt>
                <c:pt idx="109">
                  <c:v>10.8</c:v>
                </c:pt>
                <c:pt idx="110">
                  <c:v>10.9</c:v>
                </c:pt>
                <c:pt idx="111">
                  <c:v>11</c:v>
                </c:pt>
                <c:pt idx="112">
                  <c:v>11.1</c:v>
                </c:pt>
                <c:pt idx="113">
                  <c:v>11.2</c:v>
                </c:pt>
                <c:pt idx="114">
                  <c:v>11.3</c:v>
                </c:pt>
                <c:pt idx="115">
                  <c:v>11.4</c:v>
                </c:pt>
                <c:pt idx="116">
                  <c:v>11.5</c:v>
                </c:pt>
                <c:pt idx="117">
                  <c:v>11.6</c:v>
                </c:pt>
                <c:pt idx="118">
                  <c:v>11.7</c:v>
                </c:pt>
                <c:pt idx="119">
                  <c:v>11.8</c:v>
                </c:pt>
                <c:pt idx="120">
                  <c:v>11.9</c:v>
                </c:pt>
                <c:pt idx="121">
                  <c:v>12</c:v>
                </c:pt>
                <c:pt idx="122">
                  <c:v>12.1</c:v>
                </c:pt>
                <c:pt idx="123">
                  <c:v>12.2</c:v>
                </c:pt>
                <c:pt idx="124">
                  <c:v>12.3</c:v>
                </c:pt>
                <c:pt idx="125">
                  <c:v>12.4</c:v>
                </c:pt>
                <c:pt idx="126">
                  <c:v>12.5</c:v>
                </c:pt>
                <c:pt idx="127">
                  <c:v>12.6</c:v>
                </c:pt>
                <c:pt idx="128">
                  <c:v>12.7</c:v>
                </c:pt>
                <c:pt idx="129">
                  <c:v>12.8</c:v>
                </c:pt>
                <c:pt idx="130">
                  <c:v>12.9</c:v>
                </c:pt>
                <c:pt idx="131">
                  <c:v>13</c:v>
                </c:pt>
                <c:pt idx="132">
                  <c:v>13.1</c:v>
                </c:pt>
                <c:pt idx="133">
                  <c:v>13.2</c:v>
                </c:pt>
                <c:pt idx="134">
                  <c:v>13.3</c:v>
                </c:pt>
                <c:pt idx="135">
                  <c:v>13.4</c:v>
                </c:pt>
                <c:pt idx="136">
                  <c:v>13.5</c:v>
                </c:pt>
                <c:pt idx="137">
                  <c:v>13.6</c:v>
                </c:pt>
                <c:pt idx="138">
                  <c:v>13.7</c:v>
                </c:pt>
                <c:pt idx="139">
                  <c:v>13.8</c:v>
                </c:pt>
                <c:pt idx="140">
                  <c:v>13.9</c:v>
                </c:pt>
                <c:pt idx="141">
                  <c:v>14</c:v>
                </c:pt>
                <c:pt idx="142">
                  <c:v>14.1</c:v>
                </c:pt>
                <c:pt idx="143">
                  <c:v>14.2</c:v>
                </c:pt>
                <c:pt idx="144">
                  <c:v>14.3</c:v>
                </c:pt>
                <c:pt idx="145">
                  <c:v>14.4</c:v>
                </c:pt>
                <c:pt idx="146">
                  <c:v>14.5</c:v>
                </c:pt>
                <c:pt idx="147">
                  <c:v>14.6</c:v>
                </c:pt>
                <c:pt idx="148">
                  <c:v>14.7</c:v>
                </c:pt>
                <c:pt idx="149">
                  <c:v>14.8</c:v>
                </c:pt>
                <c:pt idx="150">
                  <c:v>14.9</c:v>
                </c:pt>
                <c:pt idx="151">
                  <c:v>15</c:v>
                </c:pt>
                <c:pt idx="152">
                  <c:v>15.1</c:v>
                </c:pt>
                <c:pt idx="153">
                  <c:v>15.2</c:v>
                </c:pt>
                <c:pt idx="154">
                  <c:v>15.3</c:v>
                </c:pt>
                <c:pt idx="155">
                  <c:v>15.4</c:v>
                </c:pt>
                <c:pt idx="156">
                  <c:v>15.5</c:v>
                </c:pt>
                <c:pt idx="157">
                  <c:v>15.6</c:v>
                </c:pt>
                <c:pt idx="158">
                  <c:v>15.7</c:v>
                </c:pt>
                <c:pt idx="159">
                  <c:v>15.8</c:v>
                </c:pt>
                <c:pt idx="160">
                  <c:v>15.9</c:v>
                </c:pt>
                <c:pt idx="161">
                  <c:v>16</c:v>
                </c:pt>
                <c:pt idx="162">
                  <c:v>16.100000000000001</c:v>
                </c:pt>
                <c:pt idx="163">
                  <c:v>16.2</c:v>
                </c:pt>
                <c:pt idx="164">
                  <c:v>16.3</c:v>
                </c:pt>
                <c:pt idx="165">
                  <c:v>16.399999999999999</c:v>
                </c:pt>
                <c:pt idx="166">
                  <c:v>16.5</c:v>
                </c:pt>
                <c:pt idx="167">
                  <c:v>16.600000000000001</c:v>
                </c:pt>
                <c:pt idx="168">
                  <c:v>16.7</c:v>
                </c:pt>
                <c:pt idx="169">
                  <c:v>16.8</c:v>
                </c:pt>
                <c:pt idx="170">
                  <c:v>16.899999999999999</c:v>
                </c:pt>
                <c:pt idx="171">
                  <c:v>17</c:v>
                </c:pt>
                <c:pt idx="172">
                  <c:v>17.100000000000001</c:v>
                </c:pt>
                <c:pt idx="173">
                  <c:v>17.2</c:v>
                </c:pt>
                <c:pt idx="174">
                  <c:v>17.3</c:v>
                </c:pt>
                <c:pt idx="175">
                  <c:v>17.399999999999999</c:v>
                </c:pt>
                <c:pt idx="176">
                  <c:v>17.5</c:v>
                </c:pt>
                <c:pt idx="177">
                  <c:v>17.600000000000001</c:v>
                </c:pt>
                <c:pt idx="178">
                  <c:v>17.7</c:v>
                </c:pt>
                <c:pt idx="179">
                  <c:v>17.8</c:v>
                </c:pt>
                <c:pt idx="180">
                  <c:v>17.899999999999999</c:v>
                </c:pt>
                <c:pt idx="181">
                  <c:v>18</c:v>
                </c:pt>
                <c:pt idx="182">
                  <c:v>18.100000000000001</c:v>
                </c:pt>
                <c:pt idx="183">
                  <c:v>18.2</c:v>
                </c:pt>
                <c:pt idx="184">
                  <c:v>18.3</c:v>
                </c:pt>
                <c:pt idx="185">
                  <c:v>18.399999999999999</c:v>
                </c:pt>
                <c:pt idx="186">
                  <c:v>18.5</c:v>
                </c:pt>
                <c:pt idx="187">
                  <c:v>18.600000000000001</c:v>
                </c:pt>
                <c:pt idx="188">
                  <c:v>18.7</c:v>
                </c:pt>
                <c:pt idx="189">
                  <c:v>18.8</c:v>
                </c:pt>
                <c:pt idx="190">
                  <c:v>18.899999999999999</c:v>
                </c:pt>
                <c:pt idx="191">
                  <c:v>19</c:v>
                </c:pt>
                <c:pt idx="192">
                  <c:v>19.100000000000001</c:v>
                </c:pt>
                <c:pt idx="193">
                  <c:v>19.2</c:v>
                </c:pt>
                <c:pt idx="194">
                  <c:v>19.3</c:v>
                </c:pt>
                <c:pt idx="195">
                  <c:v>19.399999999999999</c:v>
                </c:pt>
                <c:pt idx="196">
                  <c:v>19.5</c:v>
                </c:pt>
                <c:pt idx="197">
                  <c:v>19.600000000000001</c:v>
                </c:pt>
                <c:pt idx="198">
                  <c:v>19.7</c:v>
                </c:pt>
                <c:pt idx="199">
                  <c:v>19.8</c:v>
                </c:pt>
                <c:pt idx="200">
                  <c:v>19.899999999999999</c:v>
                </c:pt>
                <c:pt idx="201">
                  <c:v>20</c:v>
                </c:pt>
              </c:numCache>
            </c:numRef>
          </c:xVal>
          <c:yVal>
            <c:numRef>
              <c:f>NeutronSpeed!$D$28:$D$229</c:f>
              <c:numCache>
                <c:formatCode>0.00</c:formatCode>
                <c:ptCount val="202"/>
                <c:pt idx="0">
                  <c:v>0.21867552961433959</c:v>
                </c:pt>
                <c:pt idx="1">
                  <c:v>0.43732488268507924</c:v>
                </c:pt>
                <c:pt idx="2">
                  <c:v>0.61842143009875894</c:v>
                </c:pt>
                <c:pt idx="3">
                  <c:v>0.75734804584315729</c:v>
                </c:pt>
                <c:pt idx="4">
                  <c:v>0.87444043306924757</c:v>
                </c:pt>
                <c:pt idx="5">
                  <c:v>0.97757614357277955</c:v>
                </c:pt>
                <c:pt idx="6">
                  <c:v>1.0707956037279212</c:v>
                </c:pt>
                <c:pt idx="7">
                  <c:v>1.1564992098334621</c:v>
                </c:pt>
                <c:pt idx="8">
                  <c:v>1.2362510807008569</c:v>
                </c:pt>
                <c:pt idx="9">
                  <c:v>1.3111377454025896</c:v>
                </c:pt>
                <c:pt idx="10">
                  <c:v>1.381950363391574</c:v>
                </c:pt>
                <c:pt idx="11">
                  <c:v>1.4492862445952317</c:v>
                </c:pt>
                <c:pt idx="12">
                  <c:v>1.5136094770294672</c:v>
                </c:pt>
                <c:pt idx="13">
                  <c:v>1.5752891554424628</c:v>
                </c:pt>
                <c:pt idx="14">
                  <c:v>1.634624564693139</c:v>
                </c:pt>
                <c:pt idx="15">
                  <c:v>1.6918623784139819</c:v>
                </c:pt>
                <c:pt idx="16">
                  <c:v>1.7472087651542063</c:v>
                </c:pt>
                <c:pt idx="17">
                  <c:v>1.8008381320641196</c:v>
                </c:pt>
                <c:pt idx="18">
                  <c:v>1.8528995816970464</c:v>
                </c:pt>
                <c:pt idx="19">
                  <c:v>1.9035217730972755</c:v>
                </c:pt>
                <c:pt idx="20">
                  <c:v>1.9528166442456736</c:v>
                </c:pt>
                <c:pt idx="21">
                  <c:v>2.0008823058194278</c:v>
                </c:pt>
                <c:pt idx="22">
                  <c:v>2.047805321182337</c:v>
                </c:pt>
                <c:pt idx="23">
                  <c:v>2.0936625245980127</c:v>
                </c:pt>
                <c:pt idx="24">
                  <c:v>2.1385224870821475</c:v>
                </c:pt>
                <c:pt idx="25">
                  <c:v>2.1605979702344538</c:v>
                </c:pt>
                <c:pt idx="26">
                  <c:v>2.1824467099299221</c:v>
                </c:pt>
                <c:pt idx="27">
                  <c:v>2.2254906053154935</c:v>
                </c:pt>
                <c:pt idx="28">
                  <c:v>2.267704308632629</c:v>
                </c:pt>
                <c:pt idx="29">
                  <c:v>2.3091333565743919</c:v>
                </c:pt>
                <c:pt idx="30">
                  <c:v>2.349819257118535</c:v>
                </c:pt>
                <c:pt idx="31">
                  <c:v>2.3897999717625282</c:v>
                </c:pt>
                <c:pt idx="32">
                  <c:v>2.4291103259768385</c:v>
                </c:pt>
                <c:pt idx="33">
                  <c:v>2.4677823605202027</c:v>
                </c:pt>
                <c:pt idx="34">
                  <c:v>2.5058456337094621</c:v>
                </c:pt>
                <c:pt idx="35">
                  <c:v>2.5433274827624524</c:v>
                </c:pt>
                <c:pt idx="36">
                  <c:v>2.580253250789966</c:v>
                </c:pt>
                <c:pt idx="37">
                  <c:v>2.6166464847997082</c:v>
                </c:pt>
                <c:pt idx="38">
                  <c:v>2.652529109112844</c:v>
                </c:pt>
                <c:pt idx="39">
                  <c:v>2.6879215778247647</c:v>
                </c:pt>
                <c:pt idx="40">
                  <c:v>2.722843009325171</c:v>
                </c:pt>
                <c:pt idx="41">
                  <c:v>2.7573113053922196</c:v>
                </c:pt>
                <c:pt idx="42">
                  <c:v>2.7913432569695193</c:v>
                </c:pt>
                <c:pt idx="43">
                  <c:v>2.8249546384017763</c:v>
                </c:pt>
                <c:pt idx="44">
                  <c:v>2.8581602916328674</c:v>
                </c:pt>
                <c:pt idx="45">
                  <c:v>2.8909742016422175</c:v>
                </c:pt>
                <c:pt idx="46">
                  <c:v>2.9234095642092321</c:v>
                </c:pt>
                <c:pt idx="47">
                  <c:v>2.9554788469386053</c:v>
                </c:pt>
                <c:pt idx="48">
                  <c:v>2.9871938443477508</c:v>
                </c:pt>
                <c:pt idx="49">
                  <c:v>3.018565727707899</c:v>
                </c:pt>
                <c:pt idx="50">
                  <c:v>3.0496050902370127</c:v>
                </c:pt>
                <c:pt idx="51">
                  <c:v>3.0803219881633259</c:v>
                </c:pt>
                <c:pt idx="52">
                  <c:v>3.110725978112129</c:v>
                </c:pt>
                <c:pt idx="53">
                  <c:v>3.1408261512098798</c:v>
                </c:pt>
                <c:pt idx="54">
                  <c:v>3.1706311642513842</c:v>
                </c:pt>
                <c:pt idx="55">
                  <c:v>3.2001492682336181</c:v>
                </c:pt>
                <c:pt idx="56">
                  <c:v>3.2293883345229095</c:v>
                </c:pt>
                <c:pt idx="57">
                  <c:v>3.2583558788911562</c:v>
                </c:pt>
                <c:pt idx="58">
                  <c:v>3.2870590836295137</c:v>
                </c:pt>
                <c:pt idx="59">
                  <c:v>3.3155048179243427</c:v>
                </c:pt>
                <c:pt idx="60">
                  <c:v>3.3436996566591222</c:v>
                </c:pt>
                <c:pt idx="61">
                  <c:v>3.3716498977888145</c:v>
                </c:pt>
                <c:pt idx="62">
                  <c:v>3.3993615784167965</c:v>
                </c:pt>
                <c:pt idx="63">
                  <c:v>3.4268404896912612</c:v>
                </c:pt>
                <c:pt idx="64">
                  <c:v>3.4540921906243098</c:v>
                </c:pt>
                <c:pt idx="65">
                  <c:v>3.481122020928908</c:v>
                </c:pt>
                <c:pt idx="66">
                  <c:v>3.5079351129565333</c:v>
                </c:pt>
                <c:pt idx="67">
                  <c:v>3.5345364028120478</c:v>
                </c:pt>
                <c:pt idx="68">
                  <c:v>3.5609306407136283</c:v>
                </c:pt>
                <c:pt idx="69">
                  <c:v>3.5871224006598719</c:v>
                </c:pt>
                <c:pt idx="70">
                  <c:v>3.6131160894595413</c:v>
                </c:pt>
                <c:pt idx="71">
                  <c:v>3.638915955174943</c:v>
                </c:pt>
                <c:pt idx="72">
                  <c:v>3.664526095024534</c:v>
                </c:pt>
                <c:pt idx="73">
                  <c:v>3.6899504627865589</c:v>
                </c:pt>
                <c:pt idx="74">
                  <c:v>3.7151928757417969</c:v>
                </c:pt>
                <c:pt idx="75">
                  <c:v>3.7402570211900881</c:v>
                </c:pt>
                <c:pt idx="76">
                  <c:v>3.7651464625717481</c:v>
                </c:pt>
                <c:pt idx="77">
                  <c:v>3.7898646452234499</c:v>
                </c:pt>
                <c:pt idx="78">
                  <c:v>3.8144149017943358</c:v>
                </c:pt>
                <c:pt idx="79">
                  <c:v>3.8388004573467582</c:v>
                </c:pt>
                <c:pt idx="80">
                  <c:v>3.8630244341639473</c:v>
                </c:pt>
                <c:pt idx="81">
                  <c:v>3.8870898562847231</c:v>
                </c:pt>
                <c:pt idx="82">
                  <c:v>3.9109996537840463</c:v>
                </c:pt>
                <c:pt idx="83">
                  <c:v>3.9347566668167469</c:v>
                </c:pt>
                <c:pt idx="84">
                  <c:v>3.9583636494397645</c:v>
                </c:pt>
                <c:pt idx="85">
                  <c:v>3.9818232732284096</c:v>
                </c:pt>
                <c:pt idx="86">
                  <c:v>4.0051381306990788</c:v>
                </c:pt>
                <c:pt idx="87">
                  <c:v>4.0283107385517409</c:v>
                </c:pt>
                <c:pt idx="88">
                  <c:v>4.0513435407431402</c:v>
                </c:pt>
                <c:pt idx="89">
                  <c:v>4.0742389114016051</c:v>
                </c:pt>
                <c:pt idx="90">
                  <c:v>4.0969991575934825</c:v>
                </c:pt>
                <c:pt idx="91">
                  <c:v>4.1196265219498924</c:v>
                </c:pt>
                <c:pt idx="92">
                  <c:v>4.1421231851628253</c:v>
                </c:pt>
                <c:pt idx="93">
                  <c:v>4.1644912683580957</c:v>
                </c:pt>
                <c:pt idx="94">
                  <c:v>4.1867328353525979</c:v>
                </c:pt>
                <c:pt idx="95">
                  <c:v>4.2088498948027429</c:v>
                </c:pt>
                <c:pt idx="96">
                  <c:v>4.2308444022504341</c:v>
                </c:pt>
                <c:pt idx="97">
                  <c:v>4.252718262072313</c:v>
                </c:pt>
                <c:pt idx="98">
                  <c:v>4.2744733293380026</c:v>
                </c:pt>
                <c:pt idx="99">
                  <c:v>4.2961114115824426</c:v>
                </c:pt>
                <c:pt idx="100">
                  <c:v>4.3176342704970905</c:v>
                </c:pt>
                <c:pt idx="101">
                  <c:v>4.3390436235443541</c:v>
                </c:pt>
                <c:pt idx="102">
                  <c:v>4.3603411454999401</c:v>
                </c:pt>
                <c:pt idx="103">
                  <c:v>4.3815284699262964</c:v>
                </c:pt>
                <c:pt idx="104">
                  <c:v>4.4026071905815085</c:v>
                </c:pt>
                <c:pt idx="105">
                  <c:v>4.4235788627668091</c:v>
                </c:pt>
                <c:pt idx="106">
                  <c:v>4.4444450046158908</c:v>
                </c:pt>
                <c:pt idx="107">
                  <c:v>4.4652070983291363</c:v>
                </c:pt>
                <c:pt idx="108">
                  <c:v>4.4858665913557241</c:v>
                </c:pt>
                <c:pt idx="109">
                  <c:v>4.5064248975260295</c:v>
                </c:pt>
                <c:pt idx="110">
                  <c:v>4.5268833981370458</c:v>
                </c:pt>
                <c:pt idx="111">
                  <c:v>4.5472434429931434</c:v>
                </c:pt>
                <c:pt idx="112">
                  <c:v>4.5675063514044139</c:v>
                </c:pt>
                <c:pt idx="113">
                  <c:v>4.5876734131445387</c:v>
                </c:pt>
                <c:pt idx="114">
                  <c:v>4.6077458893704399</c:v>
                </c:pt>
                <c:pt idx="115">
                  <c:v>4.6277250135052936</c:v>
                </c:pt>
                <c:pt idx="116">
                  <c:v>4.6476119920869063</c:v>
                </c:pt>
                <c:pt idx="117">
                  <c:v>4.667408005582879</c:v>
                </c:pt>
                <c:pt idx="118">
                  <c:v>4.6871142091743074</c:v>
                </c:pt>
                <c:pt idx="119">
                  <c:v>4.7067317335093906</c:v>
                </c:pt>
                <c:pt idx="120">
                  <c:v>4.7262616854284554</c:v>
                </c:pt>
                <c:pt idx="121">
                  <c:v>4.7457051486615818</c:v>
                </c:pt>
                <c:pt idx="122">
                  <c:v>4.765063184500173</c:v>
                </c:pt>
                <c:pt idx="123">
                  <c:v>4.7843368324435485</c:v>
                </c:pt>
                <c:pt idx="124">
                  <c:v>4.8035271108218867</c:v>
                </c:pt>
                <c:pt idx="125">
                  <c:v>4.8226350173963661</c:v>
                </c:pt>
                <c:pt idx="126">
                  <c:v>4.84166152993759</c:v>
                </c:pt>
                <c:pt idx="127">
                  <c:v>4.8606076067832218</c:v>
                </c:pt>
                <c:pt idx="128">
                  <c:v>4.8794741873758287</c:v>
                </c:pt>
                <c:pt idx="129">
                  <c:v>4.8982621927817265</c:v>
                </c:pt>
                <c:pt idx="130">
                  <c:v>4.9169725261915564</c:v>
                </c:pt>
                <c:pt idx="131">
                  <c:v>4.9356060734034912</c:v>
                </c:pt>
                <c:pt idx="132">
                  <c:v>4.9541637032897619</c:v>
                </c:pt>
                <c:pt idx="133">
                  <c:v>4.9726462682472841</c:v>
                </c:pt>
                <c:pt idx="134">
                  <c:v>4.9910546046327573</c:v>
                </c:pt>
                <c:pt idx="135">
                  <c:v>5.0093895331833691</c:v>
                </c:pt>
                <c:pt idx="136">
                  <c:v>5.0276518594231421</c:v>
                </c:pt>
                <c:pt idx="137">
                  <c:v>5.045842374055904</c:v>
                </c:pt>
                <c:pt idx="138">
                  <c:v>5.0639618533453721</c:v>
                </c:pt>
                <c:pt idx="139">
                  <c:v>5.0820110594825874</c:v>
                </c:pt>
                <c:pt idx="140">
                  <c:v>5.0999907409415552</c:v>
                </c:pt>
                <c:pt idx="141">
                  <c:v>5.1179016328233944</c:v>
                </c:pt>
                <c:pt idx="142">
                  <c:v>5.1357444571893325</c:v>
                </c:pt>
                <c:pt idx="143">
                  <c:v>5.1535199233832882</c:v>
                </c:pt>
                <c:pt idx="144">
                  <c:v>5.1712287283440741</c:v>
                </c:pt>
                <c:pt idx="145">
                  <c:v>5.1888715569079231</c:v>
                </c:pt>
                <c:pt idx="146">
                  <c:v>5.2064490821016189</c:v>
                </c:pt>
                <c:pt idx="147">
                  <c:v>5.223961965426386</c:v>
                </c:pt>
                <c:pt idx="148">
                  <c:v>5.2414108571331912</c:v>
                </c:pt>
                <c:pt idx="149">
                  <c:v>5.2587963964896822</c:v>
                </c:pt>
                <c:pt idx="150">
                  <c:v>5.2761192120388278</c:v>
                </c:pt>
                <c:pt idx="151">
                  <c:v>5.2933799218500148</c:v>
                </c:pt>
                <c:pt idx="152">
                  <c:v>5.3105791337624231</c:v>
                </c:pt>
                <c:pt idx="153">
                  <c:v>5.3277174456213805</c:v>
                </c:pt>
                <c:pt idx="154">
                  <c:v>5.3447954455074598</c:v>
                </c:pt>
                <c:pt idx="155">
                  <c:v>5.3618137119591669</c:v>
                </c:pt>
                <c:pt idx="156">
                  <c:v>5.3787728141888804</c:v>
                </c:pt>
                <c:pt idx="157">
                  <c:v>5.3956733122927769</c:v>
                </c:pt>
                <c:pt idx="158">
                  <c:v>5.4125157574543925</c:v>
                </c:pt>
                <c:pt idx="159">
                  <c:v>5.4293006921427658</c:v>
                </c:pt>
                <c:pt idx="160">
                  <c:v>5.4460286503046218</c:v>
                </c:pt>
                <c:pt idx="161">
                  <c:v>5.4627001575513301</c:v>
                </c:pt>
                <c:pt idx="162">
                  <c:v>5.4793157313404759</c:v>
                </c:pt>
                <c:pt idx="163">
                  <c:v>5.4958758811525232</c:v>
                </c:pt>
                <c:pt idx="164">
                  <c:v>5.512381108662443</c:v>
                </c:pt>
                <c:pt idx="165">
                  <c:v>5.5288319079067252</c:v>
                </c:pt>
                <c:pt idx="166">
                  <c:v>5.5452287654457155</c:v>
                </c:pt>
                <c:pt idx="167">
                  <c:v>5.5615721605216519</c:v>
                </c:pt>
                <c:pt idx="168">
                  <c:v>5.5778625652123326</c:v>
                </c:pt>
                <c:pt idx="169">
                  <c:v>5.5941004445807003</c:v>
                </c:pt>
                <c:pt idx="170">
                  <c:v>5.6102862568204737</c:v>
                </c:pt>
                <c:pt idx="171">
                  <c:v>5.6264204533977358</c:v>
                </c:pt>
                <c:pt idx="172">
                  <c:v>5.6425034791890516</c:v>
                </c:pt>
                <c:pt idx="173">
                  <c:v>5.6585357726157675</c:v>
                </c:pt>
                <c:pt idx="174">
                  <c:v>5.6745177657747989</c:v>
                </c:pt>
                <c:pt idx="175">
                  <c:v>5.6904498845661777</c:v>
                </c:pt>
                <c:pt idx="176">
                  <c:v>5.7063325488171639</c:v>
                </c:pt>
                <c:pt idx="177">
                  <c:v>5.7221661724032362</c:v>
                </c:pt>
                <c:pt idx="178">
                  <c:v>5.7379511633660272</c:v>
                </c:pt>
                <c:pt idx="179">
                  <c:v>5.7536879240281378</c:v>
                </c:pt>
                <c:pt idx="180">
                  <c:v>5.7693768511052665</c:v>
                </c:pt>
                <c:pt idx="181">
                  <c:v>5.7850183358153151</c:v>
                </c:pt>
                <c:pt idx="182">
                  <c:v>5.8006127639849625</c:v>
                </c:pt>
                <c:pt idx="183">
                  <c:v>5.8161605161533538</c:v>
                </c:pt>
                <c:pt idx="184">
                  <c:v>5.8316619676736501</c:v>
                </c:pt>
                <c:pt idx="185">
                  <c:v>5.8471174888114517</c:v>
                </c:pt>
                <c:pt idx="186">
                  <c:v>5.8625274448415459</c:v>
                </c:pt>
                <c:pt idx="187">
                  <c:v>5.8778921961417314</c:v>
                </c:pt>
                <c:pt idx="188">
                  <c:v>5.8932120982846339</c:v>
                </c:pt>
                <c:pt idx="189">
                  <c:v>5.9084875021273895</c:v>
                </c:pt>
                <c:pt idx="190">
                  <c:v>5.9237187538989415</c:v>
                </c:pt>
                <c:pt idx="191">
                  <c:v>5.9389061952855142</c:v>
                </c:pt>
                <c:pt idx="192">
                  <c:v>5.954050163513867</c:v>
                </c:pt>
                <c:pt idx="193">
                  <c:v>5.9691509914327563</c:v>
                </c:pt>
                <c:pt idx="194">
                  <c:v>5.9842090075924217</c:v>
                </c:pt>
                <c:pt idx="195">
                  <c:v>5.9992245363221466</c:v>
                </c:pt>
                <c:pt idx="196">
                  <c:v>6.014197897806179</c:v>
                </c:pt>
                <c:pt idx="197">
                  <c:v>6.029129408157802</c:v>
                </c:pt>
                <c:pt idx="198">
                  <c:v>6.0440193794916937</c:v>
                </c:pt>
                <c:pt idx="199">
                  <c:v>6.058868119994778</c:v>
                </c:pt>
                <c:pt idx="200">
                  <c:v>6.0736759339952693</c:v>
                </c:pt>
                <c:pt idx="201">
                  <c:v>6.0884431220303004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69-400D-B3FD-C094C6B6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888447"/>
        <c:axId val="1215887007"/>
      </c:scatterChart>
      <c:valAx>
        <c:axId val="1215888447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Neutron</a:t>
                </a:r>
                <a:r>
                  <a:rPr lang="en-US" sz="1200" baseline="0"/>
                  <a:t> Energy (MeV)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87007"/>
        <c:crosses val="autoZero"/>
        <c:crossBetween val="midCat"/>
      </c:valAx>
      <c:valAx>
        <c:axId val="121588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Neutron</a:t>
                </a:r>
                <a:r>
                  <a:rPr lang="en-US" sz="1200" baseline="0"/>
                  <a:t> speed (cm/ns)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88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Neutron speed / speed of light as a function</a:t>
            </a:r>
            <a:r>
              <a:rPr lang="en-US" sz="1600" baseline="0"/>
              <a:t> of energy (MeV)</a:t>
            </a:r>
            <a:endParaRPr lang="en-US" sz="1600"/>
          </a:p>
        </c:rich>
      </c:tx>
      <c:layout>
        <c:manualLayout>
          <c:xMode val="edge"/>
          <c:yMode val="edge"/>
          <c:x val="0.15017030596899877"/>
          <c:y val="3.9348649969248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NeutronSpeed!$E$27</c:f>
              <c:strCache>
                <c:ptCount val="1"/>
                <c:pt idx="0">
                  <c:v>v/c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NeutronSpeed!$A$28:$A$229</c:f>
              <c:numCache>
                <c:formatCode>General</c:formatCode>
                <c:ptCount val="202"/>
                <c:pt idx="0">
                  <c:v>2.5000000000000001E-2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2.4500000000000002</c:v>
                </c:pt>
                <c:pt idx="26">
                  <c:v>2.5</c:v>
                </c:pt>
                <c:pt idx="27">
                  <c:v>2.6</c:v>
                </c:pt>
                <c:pt idx="28">
                  <c:v>2.7</c:v>
                </c:pt>
                <c:pt idx="29">
                  <c:v>2.8</c:v>
                </c:pt>
                <c:pt idx="30">
                  <c:v>2.9</c:v>
                </c:pt>
                <c:pt idx="31">
                  <c:v>3</c:v>
                </c:pt>
                <c:pt idx="32">
                  <c:v>3.1</c:v>
                </c:pt>
                <c:pt idx="33">
                  <c:v>3.2</c:v>
                </c:pt>
                <c:pt idx="34">
                  <c:v>3.3</c:v>
                </c:pt>
                <c:pt idx="35">
                  <c:v>3.4</c:v>
                </c:pt>
                <c:pt idx="36">
                  <c:v>3.5</c:v>
                </c:pt>
                <c:pt idx="37">
                  <c:v>3.6</c:v>
                </c:pt>
                <c:pt idx="38">
                  <c:v>3.7</c:v>
                </c:pt>
                <c:pt idx="39">
                  <c:v>3.8</c:v>
                </c:pt>
                <c:pt idx="40">
                  <c:v>3.9</c:v>
                </c:pt>
                <c:pt idx="41">
                  <c:v>4</c:v>
                </c:pt>
                <c:pt idx="42">
                  <c:v>4.0999999999999996</c:v>
                </c:pt>
                <c:pt idx="43">
                  <c:v>4.2</c:v>
                </c:pt>
                <c:pt idx="44">
                  <c:v>4.3</c:v>
                </c:pt>
                <c:pt idx="45">
                  <c:v>4.4000000000000004</c:v>
                </c:pt>
                <c:pt idx="46">
                  <c:v>4.5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4.8</c:v>
                </c:pt>
                <c:pt idx="50">
                  <c:v>4.9000000000000004</c:v>
                </c:pt>
                <c:pt idx="51">
                  <c:v>5</c:v>
                </c:pt>
                <c:pt idx="52">
                  <c:v>5.0999999999999996</c:v>
                </c:pt>
                <c:pt idx="53">
                  <c:v>5.2</c:v>
                </c:pt>
                <c:pt idx="54">
                  <c:v>5.3</c:v>
                </c:pt>
                <c:pt idx="55">
                  <c:v>5.4</c:v>
                </c:pt>
                <c:pt idx="56">
                  <c:v>5.5</c:v>
                </c:pt>
                <c:pt idx="57">
                  <c:v>5.6</c:v>
                </c:pt>
                <c:pt idx="58">
                  <c:v>5.7</c:v>
                </c:pt>
                <c:pt idx="59">
                  <c:v>5.8</c:v>
                </c:pt>
                <c:pt idx="60">
                  <c:v>5.9</c:v>
                </c:pt>
                <c:pt idx="61">
                  <c:v>6</c:v>
                </c:pt>
                <c:pt idx="62">
                  <c:v>6.1</c:v>
                </c:pt>
                <c:pt idx="63">
                  <c:v>6.2</c:v>
                </c:pt>
                <c:pt idx="64">
                  <c:v>6.3</c:v>
                </c:pt>
                <c:pt idx="65">
                  <c:v>6.4</c:v>
                </c:pt>
                <c:pt idx="66">
                  <c:v>6.5</c:v>
                </c:pt>
                <c:pt idx="67">
                  <c:v>6.6</c:v>
                </c:pt>
                <c:pt idx="68">
                  <c:v>6.7</c:v>
                </c:pt>
                <c:pt idx="69">
                  <c:v>6.8</c:v>
                </c:pt>
                <c:pt idx="70">
                  <c:v>6.9</c:v>
                </c:pt>
                <c:pt idx="71">
                  <c:v>7</c:v>
                </c:pt>
                <c:pt idx="72">
                  <c:v>7.1</c:v>
                </c:pt>
                <c:pt idx="73">
                  <c:v>7.2</c:v>
                </c:pt>
                <c:pt idx="74">
                  <c:v>7.3</c:v>
                </c:pt>
                <c:pt idx="75">
                  <c:v>7.4</c:v>
                </c:pt>
                <c:pt idx="76">
                  <c:v>7.5</c:v>
                </c:pt>
                <c:pt idx="77">
                  <c:v>7.6</c:v>
                </c:pt>
                <c:pt idx="78">
                  <c:v>7.7</c:v>
                </c:pt>
                <c:pt idx="79">
                  <c:v>7.8</c:v>
                </c:pt>
                <c:pt idx="80">
                  <c:v>7.9</c:v>
                </c:pt>
                <c:pt idx="81">
                  <c:v>8</c:v>
                </c:pt>
                <c:pt idx="82">
                  <c:v>8.1</c:v>
                </c:pt>
                <c:pt idx="83">
                  <c:v>8.1999999999999993</c:v>
                </c:pt>
                <c:pt idx="84">
                  <c:v>8.3000000000000007</c:v>
                </c:pt>
                <c:pt idx="85">
                  <c:v>8.4</c:v>
                </c:pt>
                <c:pt idx="86">
                  <c:v>8.5</c:v>
                </c:pt>
                <c:pt idx="87">
                  <c:v>8.6</c:v>
                </c:pt>
                <c:pt idx="88">
                  <c:v>8.6999999999999993</c:v>
                </c:pt>
                <c:pt idx="89">
                  <c:v>8.8000000000000007</c:v>
                </c:pt>
                <c:pt idx="90">
                  <c:v>8.9</c:v>
                </c:pt>
                <c:pt idx="91">
                  <c:v>9</c:v>
                </c:pt>
                <c:pt idx="92">
                  <c:v>9.1</c:v>
                </c:pt>
                <c:pt idx="93">
                  <c:v>9.1999999999999993</c:v>
                </c:pt>
                <c:pt idx="94">
                  <c:v>9.3000000000000007</c:v>
                </c:pt>
                <c:pt idx="95">
                  <c:v>9.4</c:v>
                </c:pt>
                <c:pt idx="96">
                  <c:v>9.5</c:v>
                </c:pt>
                <c:pt idx="97">
                  <c:v>9.6</c:v>
                </c:pt>
                <c:pt idx="98">
                  <c:v>9.6999999999999993</c:v>
                </c:pt>
                <c:pt idx="99">
                  <c:v>9.8000000000000007</c:v>
                </c:pt>
                <c:pt idx="100">
                  <c:v>9.9</c:v>
                </c:pt>
                <c:pt idx="101">
                  <c:v>10</c:v>
                </c:pt>
                <c:pt idx="102">
                  <c:v>10.1</c:v>
                </c:pt>
                <c:pt idx="103">
                  <c:v>10.199999999999999</c:v>
                </c:pt>
                <c:pt idx="104">
                  <c:v>10.3</c:v>
                </c:pt>
                <c:pt idx="105">
                  <c:v>10.4</c:v>
                </c:pt>
                <c:pt idx="106">
                  <c:v>10.5</c:v>
                </c:pt>
                <c:pt idx="107">
                  <c:v>10.6</c:v>
                </c:pt>
                <c:pt idx="108">
                  <c:v>10.7</c:v>
                </c:pt>
                <c:pt idx="109">
                  <c:v>10.8</c:v>
                </c:pt>
                <c:pt idx="110">
                  <c:v>10.9</c:v>
                </c:pt>
                <c:pt idx="111">
                  <c:v>11</c:v>
                </c:pt>
                <c:pt idx="112">
                  <c:v>11.1</c:v>
                </c:pt>
                <c:pt idx="113">
                  <c:v>11.2</c:v>
                </c:pt>
                <c:pt idx="114">
                  <c:v>11.3</c:v>
                </c:pt>
                <c:pt idx="115">
                  <c:v>11.4</c:v>
                </c:pt>
                <c:pt idx="116">
                  <c:v>11.5</c:v>
                </c:pt>
                <c:pt idx="117">
                  <c:v>11.6</c:v>
                </c:pt>
                <c:pt idx="118">
                  <c:v>11.7</c:v>
                </c:pt>
                <c:pt idx="119">
                  <c:v>11.8</c:v>
                </c:pt>
                <c:pt idx="120">
                  <c:v>11.9</c:v>
                </c:pt>
                <c:pt idx="121">
                  <c:v>12</c:v>
                </c:pt>
                <c:pt idx="122">
                  <c:v>12.1</c:v>
                </c:pt>
                <c:pt idx="123">
                  <c:v>12.2</c:v>
                </c:pt>
                <c:pt idx="124">
                  <c:v>12.3</c:v>
                </c:pt>
                <c:pt idx="125">
                  <c:v>12.4</c:v>
                </c:pt>
                <c:pt idx="126">
                  <c:v>12.5</c:v>
                </c:pt>
                <c:pt idx="127">
                  <c:v>12.6</c:v>
                </c:pt>
                <c:pt idx="128">
                  <c:v>12.7</c:v>
                </c:pt>
                <c:pt idx="129">
                  <c:v>12.8</c:v>
                </c:pt>
                <c:pt idx="130">
                  <c:v>12.9</c:v>
                </c:pt>
                <c:pt idx="131">
                  <c:v>13</c:v>
                </c:pt>
                <c:pt idx="132">
                  <c:v>13.1</c:v>
                </c:pt>
                <c:pt idx="133">
                  <c:v>13.2</c:v>
                </c:pt>
                <c:pt idx="134">
                  <c:v>13.3</c:v>
                </c:pt>
                <c:pt idx="135">
                  <c:v>13.4</c:v>
                </c:pt>
                <c:pt idx="136">
                  <c:v>13.5</c:v>
                </c:pt>
                <c:pt idx="137">
                  <c:v>13.6</c:v>
                </c:pt>
                <c:pt idx="138">
                  <c:v>13.7</c:v>
                </c:pt>
                <c:pt idx="139">
                  <c:v>13.8</c:v>
                </c:pt>
                <c:pt idx="140">
                  <c:v>13.9</c:v>
                </c:pt>
                <c:pt idx="141">
                  <c:v>14</c:v>
                </c:pt>
                <c:pt idx="142">
                  <c:v>14.1</c:v>
                </c:pt>
                <c:pt idx="143">
                  <c:v>14.2</c:v>
                </c:pt>
                <c:pt idx="144">
                  <c:v>14.3</c:v>
                </c:pt>
                <c:pt idx="145">
                  <c:v>14.4</c:v>
                </c:pt>
                <c:pt idx="146">
                  <c:v>14.5</c:v>
                </c:pt>
                <c:pt idx="147">
                  <c:v>14.6</c:v>
                </c:pt>
                <c:pt idx="148">
                  <c:v>14.7</c:v>
                </c:pt>
                <c:pt idx="149">
                  <c:v>14.8</c:v>
                </c:pt>
                <c:pt idx="150">
                  <c:v>14.9</c:v>
                </c:pt>
                <c:pt idx="151">
                  <c:v>15</c:v>
                </c:pt>
                <c:pt idx="152">
                  <c:v>15.1</c:v>
                </c:pt>
                <c:pt idx="153">
                  <c:v>15.2</c:v>
                </c:pt>
                <c:pt idx="154">
                  <c:v>15.3</c:v>
                </c:pt>
                <c:pt idx="155">
                  <c:v>15.4</c:v>
                </c:pt>
                <c:pt idx="156">
                  <c:v>15.5</c:v>
                </c:pt>
                <c:pt idx="157">
                  <c:v>15.6</c:v>
                </c:pt>
                <c:pt idx="158">
                  <c:v>15.7</c:v>
                </c:pt>
                <c:pt idx="159">
                  <c:v>15.8</c:v>
                </c:pt>
                <c:pt idx="160">
                  <c:v>15.9</c:v>
                </c:pt>
                <c:pt idx="161">
                  <c:v>16</c:v>
                </c:pt>
                <c:pt idx="162">
                  <c:v>16.100000000000001</c:v>
                </c:pt>
                <c:pt idx="163">
                  <c:v>16.2</c:v>
                </c:pt>
                <c:pt idx="164">
                  <c:v>16.3</c:v>
                </c:pt>
                <c:pt idx="165">
                  <c:v>16.399999999999999</c:v>
                </c:pt>
                <c:pt idx="166">
                  <c:v>16.5</c:v>
                </c:pt>
                <c:pt idx="167">
                  <c:v>16.600000000000001</c:v>
                </c:pt>
                <c:pt idx="168">
                  <c:v>16.7</c:v>
                </c:pt>
                <c:pt idx="169">
                  <c:v>16.8</c:v>
                </c:pt>
                <c:pt idx="170">
                  <c:v>16.899999999999999</c:v>
                </c:pt>
                <c:pt idx="171">
                  <c:v>17</c:v>
                </c:pt>
                <c:pt idx="172">
                  <c:v>17.100000000000001</c:v>
                </c:pt>
                <c:pt idx="173">
                  <c:v>17.2</c:v>
                </c:pt>
                <c:pt idx="174">
                  <c:v>17.3</c:v>
                </c:pt>
                <c:pt idx="175">
                  <c:v>17.399999999999999</c:v>
                </c:pt>
                <c:pt idx="176">
                  <c:v>17.5</c:v>
                </c:pt>
                <c:pt idx="177">
                  <c:v>17.600000000000001</c:v>
                </c:pt>
                <c:pt idx="178">
                  <c:v>17.7</c:v>
                </c:pt>
                <c:pt idx="179">
                  <c:v>17.8</c:v>
                </c:pt>
                <c:pt idx="180">
                  <c:v>17.899999999999999</c:v>
                </c:pt>
                <c:pt idx="181">
                  <c:v>18</c:v>
                </c:pt>
                <c:pt idx="182">
                  <c:v>18.100000000000001</c:v>
                </c:pt>
                <c:pt idx="183">
                  <c:v>18.2</c:v>
                </c:pt>
                <c:pt idx="184">
                  <c:v>18.3</c:v>
                </c:pt>
                <c:pt idx="185">
                  <c:v>18.399999999999999</c:v>
                </c:pt>
                <c:pt idx="186">
                  <c:v>18.5</c:v>
                </c:pt>
                <c:pt idx="187">
                  <c:v>18.600000000000001</c:v>
                </c:pt>
                <c:pt idx="188">
                  <c:v>18.7</c:v>
                </c:pt>
                <c:pt idx="189">
                  <c:v>18.8</c:v>
                </c:pt>
                <c:pt idx="190">
                  <c:v>18.899999999999999</c:v>
                </c:pt>
                <c:pt idx="191">
                  <c:v>19</c:v>
                </c:pt>
                <c:pt idx="192">
                  <c:v>19.100000000000001</c:v>
                </c:pt>
                <c:pt idx="193">
                  <c:v>19.2</c:v>
                </c:pt>
                <c:pt idx="194">
                  <c:v>19.3</c:v>
                </c:pt>
                <c:pt idx="195">
                  <c:v>19.399999999999999</c:v>
                </c:pt>
                <c:pt idx="196">
                  <c:v>19.5</c:v>
                </c:pt>
                <c:pt idx="197">
                  <c:v>19.600000000000001</c:v>
                </c:pt>
                <c:pt idx="198">
                  <c:v>19.7</c:v>
                </c:pt>
                <c:pt idx="199">
                  <c:v>19.8</c:v>
                </c:pt>
                <c:pt idx="200">
                  <c:v>19.899999999999999</c:v>
                </c:pt>
                <c:pt idx="201">
                  <c:v>20</c:v>
                </c:pt>
              </c:numCache>
            </c:numRef>
          </c:xVal>
          <c:yVal>
            <c:numRef>
              <c:f>NeutronSpeed!$E$28:$E$229</c:f>
              <c:numCache>
                <c:formatCode>0.0%</c:formatCode>
                <c:ptCount val="202"/>
                <c:pt idx="0">
                  <c:v>7.2942305177783884E-3</c:v>
                </c:pt>
                <c:pt idx="1">
                  <c:v>1.4587587880048644E-2</c:v>
                </c:pt>
                <c:pt idx="2">
                  <c:v>2.0628318478203976E-2</c:v>
                </c:pt>
                <c:pt idx="3">
                  <c:v>2.5262411566176136E-2</c:v>
                </c:pt>
                <c:pt idx="4">
                  <c:v>2.9168193186142381E-2</c:v>
                </c:pt>
                <c:pt idx="5">
                  <c:v>3.26084301818153E-2</c:v>
                </c:pt>
                <c:pt idx="6">
                  <c:v>3.5717896669966304E-2</c:v>
                </c:pt>
                <c:pt idx="7">
                  <c:v>3.8576661252547662E-2</c:v>
                </c:pt>
                <c:pt idx="8">
                  <c:v>4.1236897317171894E-2</c:v>
                </c:pt>
                <c:pt idx="9">
                  <c:v>4.3734847572535984E-2</c:v>
                </c:pt>
                <c:pt idx="10">
                  <c:v>4.6096902257346778E-2</c:v>
                </c:pt>
                <c:pt idx="11">
                  <c:v>4.8342985486153615E-2</c:v>
                </c:pt>
                <c:pt idx="12">
                  <c:v>5.0488577568868237E-2</c:v>
                </c:pt>
                <c:pt idx="13">
                  <c:v>5.2545990181062624E-2</c:v>
                </c:pt>
                <c:pt idx="14">
                  <c:v>5.4525206391054008E-2</c:v>
                </c:pt>
                <c:pt idx="15">
                  <c:v>5.6434454345545344E-2</c:v>
                </c:pt>
                <c:pt idx="16">
                  <c:v>5.8280611087094342E-2</c:v>
                </c:pt>
                <c:pt idx="17">
                  <c:v>6.0069494212029832E-2</c:v>
                </c:pt>
                <c:pt idx="18">
                  <c:v>6.1806077246180972E-2</c:v>
                </c:pt>
                <c:pt idx="19">
                  <c:v>6.349465179331748E-2</c:v>
                </c:pt>
                <c:pt idx="20">
                  <c:v>6.5138951702569975E-2</c:v>
                </c:pt>
                <c:pt idx="21">
                  <c:v>6.6742249593864961E-2</c:v>
                </c:pt>
                <c:pt idx="22">
                  <c:v>6.8307432910214738E-2</c:v>
                </c:pt>
                <c:pt idx="23">
                  <c:v>6.9837064566781487E-2</c:v>
                </c:pt>
                <c:pt idx="24">
                  <c:v>7.1333431846445833E-2</c:v>
                </c:pt>
                <c:pt idx="25">
                  <c:v>7.2069790702821948E-2</c:v>
                </c:pt>
                <c:pt idx="26">
                  <c:v>7.2798586211595837E-2</c:v>
                </c:pt>
                <c:pt idx="27">
                  <c:v>7.4234376013405032E-2</c:v>
                </c:pt>
                <c:pt idx="28">
                  <c:v>7.5642473588599379E-2</c:v>
                </c:pt>
                <c:pt idx="29">
                  <c:v>7.7024397877760886E-2</c:v>
                </c:pt>
                <c:pt idx="30">
                  <c:v>7.8381533437993797E-2</c:v>
                </c:pt>
                <c:pt idx="31">
                  <c:v>7.9715146528553701E-2</c:v>
                </c:pt>
                <c:pt idx="32">
                  <c:v>8.1026398802095237E-2</c:v>
                </c:pt>
                <c:pt idx="33">
                  <c:v>8.2316359023288127E-2</c:v>
                </c:pt>
                <c:pt idx="34">
                  <c:v>8.358601315145367E-2</c:v>
                </c:pt>
                <c:pt idx="35">
                  <c:v>8.4836273058025116E-2</c:v>
                </c:pt>
                <c:pt idx="36">
                  <c:v>8.6067984098184558E-2</c:v>
                </c:pt>
                <c:pt idx="37">
                  <c:v>8.728193171556399E-2</c:v>
                </c:pt>
                <c:pt idx="38">
                  <c:v>8.8478847226798621E-2</c:v>
                </c:pt>
                <c:pt idx="39">
                  <c:v>8.965941290707069E-2</c:v>
                </c:pt>
                <c:pt idx="40">
                  <c:v>9.082426647721642E-2</c:v>
                </c:pt>
                <c:pt idx="41">
                  <c:v>9.1974005076279133E-2</c:v>
                </c:pt>
                <c:pt idx="42">
                  <c:v>9.3109188789850056E-2</c:v>
                </c:pt>
                <c:pt idx="43">
                  <c:v>9.4230343793431134E-2</c:v>
                </c:pt>
                <c:pt idx="44">
                  <c:v>9.5337965160980392E-2</c:v>
                </c:pt>
                <c:pt idx="45">
                  <c:v>9.6432519381198623E-2</c:v>
                </c:pt>
                <c:pt idx="46">
                  <c:v>9.7514446617907646E-2</c:v>
                </c:pt>
                <c:pt idx="47">
                  <c:v>9.8584162745635362E-2</c:v>
                </c:pt>
                <c:pt idx="48">
                  <c:v>9.9642061187134701E-2</c:v>
                </c:pt>
                <c:pt idx="49">
                  <c:v>0.10068851457590368</c:v>
                </c:pt>
                <c:pt idx="50">
                  <c:v>0.10172387626365881</c:v>
                </c:pt>
                <c:pt idx="51">
                  <c:v>0.10274848169006727</c:v>
                </c:pt>
                <c:pt idx="52">
                  <c:v>0.10376264962983589</c:v>
                </c:pt>
                <c:pt idx="53">
                  <c:v>0.1047666833303018</c:v>
                </c:pt>
                <c:pt idx="54">
                  <c:v>0.10576087155105765</c:v>
                </c:pt>
                <c:pt idx="55">
                  <c:v>0.10674548951573752</c:v>
                </c:pt>
                <c:pt idx="56">
                  <c:v>0.10772079978486016</c:v>
                </c:pt>
                <c:pt idx="57">
                  <c:v>0.1086870530575908</c:v>
                </c:pt>
                <c:pt idx="58">
                  <c:v>0.10964448890937456</c:v>
                </c:pt>
                <c:pt idx="59">
                  <c:v>0.11059333647160473</c:v>
                </c:pt>
                <c:pt idx="60">
                  <c:v>0.11153381505878718</c:v>
                </c:pt>
                <c:pt idx="61">
                  <c:v>0.11246613474808677</c:v>
                </c:pt>
                <c:pt idx="62">
                  <c:v>0.11339049691559608</c:v>
                </c:pt>
                <c:pt idx="63">
                  <c:v>0.11430709473322578</c:v>
                </c:pt>
                <c:pt idx="64">
                  <c:v>0.1152161136296601</c:v>
                </c:pt>
                <c:pt idx="65">
                  <c:v>0.11611773171855137</c:v>
                </c:pt>
                <c:pt idx="66">
                  <c:v>0.11701212019671735</c:v>
                </c:pt>
                <c:pt idx="67">
                  <c:v>0.11789944371489319</c:v>
                </c:pt>
                <c:pt idx="68">
                  <c:v>0.11877986072330173</c:v>
                </c:pt>
                <c:pt idx="69">
                  <c:v>0.11965352379411331</c:v>
                </c:pt>
                <c:pt idx="70">
                  <c:v>0.12052057992264574</c:v>
                </c:pt>
                <c:pt idx="71">
                  <c:v>0.12138117080900492</c:v>
                </c:pt>
                <c:pt idx="72">
                  <c:v>0.12223543312168761</c:v>
                </c:pt>
                <c:pt idx="73">
                  <c:v>0.1230834987445401</c:v>
                </c:pt>
                <c:pt idx="74">
                  <c:v>0.12392549500834331</c:v>
                </c:pt>
                <c:pt idx="75">
                  <c:v>0.12476154490818073</c:v>
                </c:pt>
                <c:pt idx="76">
                  <c:v>0.12559176730762681</c:v>
                </c:pt>
                <c:pt idx="77">
                  <c:v>0.12641627713074255</c:v>
                </c:pt>
                <c:pt idx="78">
                  <c:v>0.12723518554273758</c:v>
                </c:pt>
                <c:pt idx="79">
                  <c:v>0.12804860012011238</c:v>
                </c:pt>
                <c:pt idx="80">
                  <c:v>0.12885662501102504</c:v>
                </c:pt>
                <c:pt idx="81">
                  <c:v>0.12965936108655288</c:v>
                </c:pt>
                <c:pt idx="82">
                  <c:v>0.13045690608347613</c:v>
                </c:pt>
                <c:pt idx="83">
                  <c:v>0.13124935473916249</c:v>
                </c:pt>
                <c:pt idx="84">
                  <c:v>0.13203679891906303</c:v>
                </c:pt>
                <c:pt idx="85">
                  <c:v>0.13281932773733787</c:v>
                </c:pt>
                <c:pt idx="86">
                  <c:v>0.13359702767102563</c:v>
                </c:pt>
                <c:pt idx="87">
                  <c:v>0.1343699826682011</c:v>
                </c:pt>
                <c:pt idx="88">
                  <c:v>0.13513827425048633</c:v>
                </c:pt>
                <c:pt idx="89">
                  <c:v>0.13590198161027803</c:v>
                </c:pt>
                <c:pt idx="90">
                  <c:v>0.13666118170302613</c:v>
                </c:pt>
                <c:pt idx="91">
                  <c:v>0.1374159493348526</c:v>
                </c:pt>
                <c:pt idx="92">
                  <c:v>0.13816635724581255</c:v>
                </c:pt>
                <c:pt idx="93">
                  <c:v>0.13891247618904728</c:v>
                </c:pt>
                <c:pt idx="94">
                  <c:v>0.1396543750060783</c:v>
                </c:pt>
                <c:pt idx="95">
                  <c:v>0.14039212069847146</c:v>
                </c:pt>
                <c:pt idx="96">
                  <c:v>0.14112577849608327</c:v>
                </c:pt>
                <c:pt idx="97">
                  <c:v>0.1418554119220809</c:v>
                </c:pt>
                <c:pt idx="98">
                  <c:v>0.14258108285492635</c:v>
                </c:pt>
                <c:pt idx="99">
                  <c:v>0.14330285158749534</c:v>
                </c:pt>
                <c:pt idx="100">
                  <c:v>0.14402077688348952</c:v>
                </c:pt>
                <c:pt idx="101">
                  <c:v>0.14473491603128838</c:v>
                </c:pt>
                <c:pt idx="102">
                  <c:v>0.14544532489539613</c:v>
                </c:pt>
                <c:pt idx="103">
                  <c:v>0.14615205796559086</c:v>
                </c:pt>
                <c:pt idx="104">
                  <c:v>0.14685516840391991</c:v>
                </c:pt>
                <c:pt idx="105">
                  <c:v>0.1475547080896481</c:v>
                </c:pt>
                <c:pt idx="106">
                  <c:v>0.14825072766226463</c:v>
                </c:pt>
                <c:pt idx="107">
                  <c:v>0.14894327656265244</c:v>
                </c:pt>
                <c:pt idx="108">
                  <c:v>0.14963240307251904</c:v>
                </c:pt>
                <c:pt idx="109">
                  <c:v>0.1503181543521695</c:v>
                </c:pt>
                <c:pt idx="110">
                  <c:v>0.15100057647671195</c:v>
                </c:pt>
                <c:pt idx="111">
                  <c:v>0.15167971447077377</c:v>
                </c:pt>
                <c:pt idx="112">
                  <c:v>0.15235561234180262</c:v>
                </c:pt>
                <c:pt idx="113">
                  <c:v>0.15302831311201762</c:v>
                </c:pt>
                <c:pt idx="114">
                  <c:v>0.15369785884908552</c:v>
                </c:pt>
                <c:pt idx="115">
                  <c:v>0.15436429069557495</c:v>
                </c:pt>
                <c:pt idx="116">
                  <c:v>0.15502764889725501</c:v>
                </c:pt>
                <c:pt idx="117">
                  <c:v>0.15568797283028646</c:v>
                </c:pt>
                <c:pt idx="118">
                  <c:v>0.15634530102736299</c:v>
                </c:pt>
                <c:pt idx="119">
                  <c:v>0.15699967120284897</c:v>
                </c:pt>
                <c:pt idx="120">
                  <c:v>0.1576511202769636</c:v>
                </c:pt>
                <c:pt idx="121">
                  <c:v>0.15829968439905123</c:v>
                </c:pt>
                <c:pt idx="122">
                  <c:v>0.15894539896998255</c:v>
                </c:pt>
                <c:pt idx="123">
                  <c:v>0.15958829866372251</c:v>
                </c:pt>
                <c:pt idx="124">
                  <c:v>0.16022841744810962</c:v>
                </c:pt>
                <c:pt idx="125">
                  <c:v>0.16086578860487433</c:v>
                </c:pt>
                <c:pt idx="126">
                  <c:v>0.1615004447489333</c:v>
                </c:pt>
                <c:pt idx="127">
                  <c:v>0.16213241784699006</c:v>
                </c:pt>
                <c:pt idx="128">
                  <c:v>0.16276173923547568</c:v>
                </c:pt>
                <c:pt idx="129">
                  <c:v>0.16338843963785527</c:v>
                </c:pt>
                <c:pt idx="130">
                  <c:v>0.16401254918132585</c:v>
                </c:pt>
                <c:pt idx="131">
                  <c:v>0.16463409741293397</c:v>
                </c:pt>
                <c:pt idx="132">
                  <c:v>0.16525311331513756</c:v>
                </c:pt>
                <c:pt idx="133">
                  <c:v>0.16586962532083727</c:v>
                </c:pt>
                <c:pt idx="134">
                  <c:v>0.16648366132788964</c:v>
                </c:pt>
                <c:pt idx="135">
                  <c:v>0.16709524871314038</c:v>
                </c:pt>
                <c:pt idx="136">
                  <c:v>0.16770441434597874</c:v>
                </c:pt>
                <c:pt idx="137">
                  <c:v>0.16831118460144531</c:v>
                </c:pt>
                <c:pt idx="138">
                  <c:v>0.16891558537291063</c:v>
                </c:pt>
                <c:pt idx="139">
                  <c:v>0.16951764208433115</c:v>
                </c:pt>
                <c:pt idx="140">
                  <c:v>0.1701173797021123</c:v>
                </c:pt>
                <c:pt idx="141">
                  <c:v>0.17071482274658806</c:v>
                </c:pt>
                <c:pt idx="142">
                  <c:v>0.17130999530312843</c:v>
                </c:pt>
                <c:pt idx="143">
                  <c:v>0.17190292103289967</c:v>
                </c:pt>
                <c:pt idx="144">
                  <c:v>0.17249362318327816</c:v>
                </c:pt>
                <c:pt idx="145">
                  <c:v>0.17308212459794181</c:v>
                </c:pt>
                <c:pt idx="146">
                  <c:v>0.17366844772664758</c:v>
                </c:pt>
                <c:pt idx="147">
                  <c:v>0.17425261463470126</c:v>
                </c:pt>
                <c:pt idx="148">
                  <c:v>0.17483464701214038</c:v>
                </c:pt>
                <c:pt idx="149">
                  <c:v>0.17541456618263832</c:v>
                </c:pt>
                <c:pt idx="150">
                  <c:v>0.17599239311213188</c:v>
                </c:pt>
                <c:pt idx="151">
                  <c:v>0.17656814841719651</c:v>
                </c:pt>
                <c:pt idx="152">
                  <c:v>0.1771418523731649</c:v>
                </c:pt>
                <c:pt idx="153">
                  <c:v>0.17771352492201059</c:v>
                </c:pt>
                <c:pt idx="154">
                  <c:v>0.17828318567998999</c:v>
                </c:pt>
                <c:pt idx="155">
                  <c:v>0.17885085394507047</c:v>
                </c:pt>
                <c:pt idx="156">
                  <c:v>0.17941654870413321</c:v>
                </c:pt>
                <c:pt idx="157">
                  <c:v>0.17998028863997562</c:v>
                </c:pt>
                <c:pt idx="158">
                  <c:v>0.18054209213810149</c:v>
                </c:pt>
                <c:pt idx="159">
                  <c:v>0.18110197729333025</c:v>
                </c:pt>
                <c:pt idx="160">
                  <c:v>0.18165996191620745</c:v>
                </c:pt>
                <c:pt idx="161">
                  <c:v>0.18221606353924122</c:v>
                </c:pt>
                <c:pt idx="162">
                  <c:v>0.18277029942295867</c:v>
                </c:pt>
                <c:pt idx="163">
                  <c:v>0.18332268656179881</c:v>
                </c:pt>
                <c:pt idx="164">
                  <c:v>0.1838732416898374</c:v>
                </c:pt>
                <c:pt idx="165">
                  <c:v>0.18442198128635795</c:v>
                </c:pt>
                <c:pt idx="166">
                  <c:v>0.1849689215812666</c:v>
                </c:pt>
                <c:pt idx="167">
                  <c:v>0.18551407856036364</c:v>
                </c:pt>
                <c:pt idx="168">
                  <c:v>0.18605746797046954</c:v>
                </c:pt>
                <c:pt idx="169">
                  <c:v>0.18659910532441415</c:v>
                </c:pt>
                <c:pt idx="170">
                  <c:v>0.18713900590589486</c:v>
                </c:pt>
                <c:pt idx="171">
                  <c:v>0.18767718477419923</c:v>
                </c:pt>
                <c:pt idx="172">
                  <c:v>0.1882136567688121</c:v>
                </c:pt>
                <c:pt idx="173">
                  <c:v>0.1887484365138955</c:v>
                </c:pt>
                <c:pt idx="174">
                  <c:v>0.18928153842265102</c:v>
                </c:pt>
                <c:pt idx="175">
                  <c:v>0.1898129767015746</c:v>
                </c:pt>
                <c:pt idx="176">
                  <c:v>0.19034276535459624</c:v>
                </c:pt>
                <c:pt idx="177">
                  <c:v>0.19087091818711585</c:v>
                </c:pt>
                <c:pt idx="178">
                  <c:v>0.19139744880993728</c:v>
                </c:pt>
                <c:pt idx="179">
                  <c:v>0.19192237064309797</c:v>
                </c:pt>
                <c:pt idx="180">
                  <c:v>0.19244569691960919</c:v>
                </c:pt>
                <c:pt idx="181">
                  <c:v>0.19296744068909549</c:v>
                </c:pt>
                <c:pt idx="182">
                  <c:v>0.1934876148213496</c:v>
                </c:pt>
                <c:pt idx="183">
                  <c:v>0.19400623200979106</c:v>
                </c:pt>
                <c:pt idx="184">
                  <c:v>0.19452330477485363</c:v>
                </c:pt>
                <c:pt idx="185">
                  <c:v>0.1950388454672683</c:v>
                </c:pt>
                <c:pt idx="186">
                  <c:v>0.19555286627129045</c:v>
                </c:pt>
                <c:pt idx="187">
                  <c:v>0.19606537920782957</c:v>
                </c:pt>
                <c:pt idx="188">
                  <c:v>0.19657639613751171</c:v>
                </c:pt>
                <c:pt idx="189">
                  <c:v>0.19708592876367123</c:v>
                </c:pt>
                <c:pt idx="190">
                  <c:v>0.19759398863526254</c:v>
                </c:pt>
                <c:pt idx="191">
                  <c:v>0.19810058714971124</c:v>
                </c:pt>
                <c:pt idx="192">
                  <c:v>0.19860573555569122</c:v>
                </c:pt>
                <c:pt idx="193">
                  <c:v>0.19910944495584199</c:v>
                </c:pt>
                <c:pt idx="194">
                  <c:v>0.19961172630941976</c:v>
                </c:pt>
                <c:pt idx="195">
                  <c:v>0.20011259043488502</c:v>
                </c:pt>
                <c:pt idx="196">
                  <c:v>0.20061204801243465</c:v>
                </c:pt>
                <c:pt idx="197">
                  <c:v>0.20111010958647274</c:v>
                </c:pt>
                <c:pt idx="198">
                  <c:v>0.20160678556802433</c:v>
                </c:pt>
                <c:pt idx="199">
                  <c:v>0.20210208623709866</c:v>
                </c:pt>
                <c:pt idx="200">
                  <c:v>0.20259602174499233</c:v>
                </c:pt>
                <c:pt idx="201">
                  <c:v>0.20308860211654492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F0-4838-8F2B-D8C2467E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888447"/>
        <c:axId val="1215887007"/>
      </c:scatterChart>
      <c:valAx>
        <c:axId val="1215888447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Neutron</a:t>
                </a:r>
                <a:r>
                  <a:rPr lang="en-US" sz="1200" baseline="0"/>
                  <a:t> Energy (MeV)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87007"/>
        <c:crosses val="autoZero"/>
        <c:crossBetween val="midCat"/>
      </c:valAx>
      <c:valAx>
        <c:axId val="121588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Neutron</a:t>
                </a:r>
                <a:r>
                  <a:rPr lang="en-US" sz="1200" baseline="0"/>
                  <a:t> speed / speed of light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88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349127</xdr:colOff>
      <xdr:row>25</xdr:row>
      <xdr:rowOff>140310</xdr:rowOff>
    </xdr:from>
    <xdr:to>
      <xdr:col>16</xdr:col>
      <xdr:colOff>363416</xdr:colOff>
      <xdr:row>43</xdr:row>
      <xdr:rowOff>2198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261BD-DF70-421A-CEFC-CCD2EC886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172914</xdr:colOff>
      <xdr:row>25</xdr:row>
      <xdr:rowOff>152400</xdr:rowOff>
    </xdr:from>
    <xdr:to>
      <xdr:col>28</xdr:col>
      <xdr:colOff>315789</xdr:colOff>
      <xdr:row>43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4B2759-454A-4E7B-A9C9-3BAC8F0A7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7BD6-AFCE-4464-B04D-6FA183E4C995}">
  <dimension ref="A1:F279"/>
  <sheetViews>
    <sheetView tabSelected="1" zoomScale="130" zoomScaleNormal="130" workbookViewId="0">
      <selection activeCell="O13" sqref="O13"/>
    </sheetView>
  </sheetViews>
  <sheetFormatPr defaultRowHeight="15" x14ac:dyDescent="0.25"/>
  <cols>
    <col min="2" max="2" width="10" bestFit="1" customWidth="1"/>
  </cols>
  <sheetData>
    <row r="1" spans="1:4" x14ac:dyDescent="0.25">
      <c r="A1" s="6" t="s">
        <v>30</v>
      </c>
    </row>
    <row r="2" spans="1:4" x14ac:dyDescent="0.25">
      <c r="A2" t="s">
        <v>31</v>
      </c>
    </row>
    <row r="4" spans="1:4" x14ac:dyDescent="0.25">
      <c r="A4" t="s">
        <v>0</v>
      </c>
      <c r="B4" s="8">
        <v>299792458</v>
      </c>
      <c r="C4" t="s">
        <v>1</v>
      </c>
      <c r="D4" t="s">
        <v>3</v>
      </c>
    </row>
    <row r="5" spans="1:4" x14ac:dyDescent="0.25">
      <c r="A5" t="s">
        <v>11</v>
      </c>
      <c r="B5" s="9">
        <v>1.6749999999999999E-27</v>
      </c>
      <c r="C5" t="s">
        <v>2</v>
      </c>
      <c r="D5" t="s">
        <v>4</v>
      </c>
    </row>
    <row r="6" spans="1:4" x14ac:dyDescent="0.25">
      <c r="A6" t="s">
        <v>7</v>
      </c>
      <c r="B6" s="9">
        <v>1.6019999999999999E-13</v>
      </c>
      <c r="C6" t="s">
        <v>5</v>
      </c>
      <c r="D6" t="s">
        <v>6</v>
      </c>
    </row>
    <row r="8" spans="1:4" x14ac:dyDescent="0.25">
      <c r="A8" t="s">
        <v>8</v>
      </c>
      <c r="B8" t="s">
        <v>9</v>
      </c>
    </row>
    <row r="9" spans="1:4" x14ac:dyDescent="0.25">
      <c r="A9" t="s">
        <v>10</v>
      </c>
      <c r="D9" t="s">
        <v>15</v>
      </c>
    </row>
    <row r="10" spans="1:4" x14ac:dyDescent="0.25">
      <c r="A10" t="s">
        <v>12</v>
      </c>
      <c r="D10" t="s">
        <v>16</v>
      </c>
    </row>
    <row r="11" spans="1:4" x14ac:dyDescent="0.25">
      <c r="A11" t="s">
        <v>17</v>
      </c>
    </row>
    <row r="14" spans="1:4" x14ac:dyDescent="0.25">
      <c r="A14" t="s">
        <v>13</v>
      </c>
      <c r="B14" s="1">
        <f>B5*B4*B4</f>
        <v>1.5054149243841696E-10</v>
      </c>
      <c r="C14" t="s">
        <v>5</v>
      </c>
      <c r="D14" t="s">
        <v>14</v>
      </c>
    </row>
    <row r="15" spans="1:4" x14ac:dyDescent="0.25">
      <c r="A15" t="s">
        <v>13</v>
      </c>
      <c r="B15" s="1">
        <f>B14/B6</f>
        <v>939.70969062682252</v>
      </c>
      <c r="C15" t="s">
        <v>18</v>
      </c>
      <c r="D15" t="s">
        <v>14</v>
      </c>
    </row>
    <row r="17" spans="1:6" x14ac:dyDescent="0.25">
      <c r="A17" s="3" t="s">
        <v>19</v>
      </c>
    </row>
    <row r="18" spans="1:6" x14ac:dyDescent="0.25">
      <c r="A18" t="s">
        <v>8</v>
      </c>
      <c r="B18" s="2">
        <v>14</v>
      </c>
      <c r="C18" t="s">
        <v>18</v>
      </c>
      <c r="D18" s="4" t="s">
        <v>20</v>
      </c>
    </row>
    <row r="19" spans="1:6" x14ac:dyDescent="0.25">
      <c r="A19" t="s">
        <v>8</v>
      </c>
      <c r="B19" s="1">
        <f>B18*B6</f>
        <v>2.2427999999999997E-12</v>
      </c>
      <c r="C19" t="s">
        <v>5</v>
      </c>
      <c r="D19" t="s">
        <v>21</v>
      </c>
    </row>
    <row r="20" spans="1:6" x14ac:dyDescent="0.25">
      <c r="A20" t="s">
        <v>22</v>
      </c>
      <c r="B20" s="1">
        <f>(B18/B15)+1</f>
        <v>1.0148982181833854</v>
      </c>
      <c r="D20" t="s">
        <v>23</v>
      </c>
    </row>
    <row r="21" spans="1:6" x14ac:dyDescent="0.25">
      <c r="A21" t="s">
        <v>24</v>
      </c>
      <c r="B21" s="1">
        <f>B4*(SQRT(1-(1/(B20*B20))))</f>
        <v>51179016.328233942</v>
      </c>
      <c r="C21" t="s">
        <v>1</v>
      </c>
      <c r="D21" t="s">
        <v>25</v>
      </c>
    </row>
    <row r="22" spans="1:6" x14ac:dyDescent="0.25">
      <c r="A22" t="s">
        <v>24</v>
      </c>
      <c r="B22" s="5">
        <f>B21*0.0000001</f>
        <v>5.1179016328233944</v>
      </c>
      <c r="C22" t="s">
        <v>27</v>
      </c>
      <c r="D22" t="s">
        <v>26</v>
      </c>
    </row>
    <row r="23" spans="1:6" x14ac:dyDescent="0.25">
      <c r="A23" t="s">
        <v>24</v>
      </c>
      <c r="B23" s="5">
        <f>B21*0.000001</f>
        <v>51.179016328233942</v>
      </c>
      <c r="C23" t="s">
        <v>28</v>
      </c>
      <c r="D23" t="s">
        <v>29</v>
      </c>
    </row>
    <row r="24" spans="1:6" x14ac:dyDescent="0.25">
      <c r="A24" t="s">
        <v>24</v>
      </c>
      <c r="B24" s="7">
        <f>B21/B4</f>
        <v>0.17071482274658806</v>
      </c>
      <c r="C24" t="s">
        <v>32</v>
      </c>
      <c r="D24" t="s">
        <v>33</v>
      </c>
    </row>
    <row r="27" spans="1:6" x14ac:dyDescent="0.25">
      <c r="A27" s="10" t="s">
        <v>34</v>
      </c>
      <c r="B27" s="10" t="s">
        <v>35</v>
      </c>
      <c r="C27" s="10" t="s">
        <v>37</v>
      </c>
      <c r="D27" s="10" t="s">
        <v>38</v>
      </c>
      <c r="E27" s="10" t="s">
        <v>36</v>
      </c>
    </row>
    <row r="28" spans="1:6" x14ac:dyDescent="0.25">
      <c r="A28">
        <v>2.5000000000000001E-2</v>
      </c>
      <c r="B28" s="1">
        <f>($A28/$B$15)+1</f>
        <v>1.0000266039610417</v>
      </c>
      <c r="C28" s="1">
        <f>$B$4*(SQRT(1-(1/(B28*B28))))</f>
        <v>2186755.2961433958</v>
      </c>
      <c r="D28" s="5">
        <f>C28*0.0000001</f>
        <v>0.21867552961433959</v>
      </c>
      <c r="E28" s="11">
        <f>C28/$B$4</f>
        <v>7.2942305177783884E-3</v>
      </c>
      <c r="F28" s="4" t="s">
        <v>40</v>
      </c>
    </row>
    <row r="29" spans="1:6" x14ac:dyDescent="0.25">
      <c r="A29">
        <v>0.1</v>
      </c>
      <c r="B29" s="1">
        <f>($A29/$B$15)+1</f>
        <v>1.000106415844167</v>
      </c>
      <c r="C29" s="1">
        <f>$B$4*(SQRT(1-(1/(B29*B29))))</f>
        <v>4373248.8268507924</v>
      </c>
      <c r="D29" s="5">
        <f>C29*0.0000001</f>
        <v>0.43732488268507924</v>
      </c>
      <c r="E29" s="11">
        <f>C29/$B$4</f>
        <v>1.4587587880048644E-2</v>
      </c>
    </row>
    <row r="30" spans="1:6" x14ac:dyDescent="0.25">
      <c r="A30">
        <v>0.2</v>
      </c>
      <c r="B30" s="1">
        <f t="shared" ref="B30:B94" si="0">($A30/$B$15)+1</f>
        <v>1.0002128316883341</v>
      </c>
      <c r="C30" s="1">
        <f t="shared" ref="C30:C94" si="1">$B$4*(SQRT(1-(1/(B30*B30))))</f>
        <v>6184214.3009875892</v>
      </c>
      <c r="D30" s="5">
        <f t="shared" ref="D30:D94" si="2">C30*0.0000001</f>
        <v>0.61842143009875894</v>
      </c>
      <c r="E30" s="11">
        <f t="shared" ref="E30:E94" si="3">C30/$B$4</f>
        <v>2.0628318478203976E-2</v>
      </c>
    </row>
    <row r="31" spans="1:6" x14ac:dyDescent="0.25">
      <c r="A31">
        <v>0.3</v>
      </c>
      <c r="B31" s="1">
        <f t="shared" si="0"/>
        <v>1.0003192475325011</v>
      </c>
      <c r="C31" s="1">
        <f t="shared" si="1"/>
        <v>7573480.4584315736</v>
      </c>
      <c r="D31" s="5">
        <f t="shared" si="2"/>
        <v>0.75734804584315729</v>
      </c>
      <c r="E31" s="11">
        <f t="shared" si="3"/>
        <v>2.5262411566176136E-2</v>
      </c>
    </row>
    <row r="32" spans="1:6" x14ac:dyDescent="0.25">
      <c r="A32">
        <v>0.4</v>
      </c>
      <c r="B32" s="1">
        <f t="shared" si="0"/>
        <v>1.0004256633766682</v>
      </c>
      <c r="C32" s="1">
        <f t="shared" si="1"/>
        <v>8744404.3306924757</v>
      </c>
      <c r="D32" s="5">
        <f t="shared" si="2"/>
        <v>0.87444043306924757</v>
      </c>
      <c r="E32" s="11">
        <f t="shared" si="3"/>
        <v>2.9168193186142381E-2</v>
      </c>
    </row>
    <row r="33" spans="1:5" x14ac:dyDescent="0.25">
      <c r="A33">
        <v>0.5</v>
      </c>
      <c r="B33" s="1">
        <f t="shared" si="0"/>
        <v>1.0005320792208352</v>
      </c>
      <c r="C33" s="1">
        <f t="shared" si="1"/>
        <v>9775761.4357277956</v>
      </c>
      <c r="D33" s="5">
        <f t="shared" si="2"/>
        <v>0.97757614357277955</v>
      </c>
      <c r="E33" s="11">
        <f t="shared" si="3"/>
        <v>3.26084301818153E-2</v>
      </c>
    </row>
    <row r="34" spans="1:5" x14ac:dyDescent="0.25">
      <c r="A34">
        <v>0.6</v>
      </c>
      <c r="B34" s="1">
        <f t="shared" si="0"/>
        <v>1.0006384950650022</v>
      </c>
      <c r="C34" s="1">
        <f t="shared" si="1"/>
        <v>10707956.037279213</v>
      </c>
      <c r="D34" s="5">
        <f t="shared" si="2"/>
        <v>1.0707956037279212</v>
      </c>
      <c r="E34" s="11">
        <f t="shared" si="3"/>
        <v>3.5717896669966304E-2</v>
      </c>
    </row>
    <row r="35" spans="1:5" x14ac:dyDescent="0.25">
      <c r="A35">
        <v>0.7</v>
      </c>
      <c r="B35" s="1">
        <f t="shared" si="0"/>
        <v>1.0007449109091693</v>
      </c>
      <c r="C35" s="1">
        <f t="shared" si="1"/>
        <v>11564992.098334622</v>
      </c>
      <c r="D35" s="5">
        <f t="shared" si="2"/>
        <v>1.1564992098334621</v>
      </c>
      <c r="E35" s="11">
        <f t="shared" si="3"/>
        <v>3.8576661252547662E-2</v>
      </c>
    </row>
    <row r="36" spans="1:5" x14ac:dyDescent="0.25">
      <c r="A36">
        <v>0.8</v>
      </c>
      <c r="B36" s="1">
        <f t="shared" si="0"/>
        <v>1.0008513267533363</v>
      </c>
      <c r="C36" s="1">
        <f t="shared" si="1"/>
        <v>12362510.807008568</v>
      </c>
      <c r="D36" s="5">
        <f t="shared" si="2"/>
        <v>1.2362510807008569</v>
      </c>
      <c r="E36" s="11">
        <f t="shared" si="3"/>
        <v>4.1236897317171894E-2</v>
      </c>
    </row>
    <row r="37" spans="1:5" x14ac:dyDescent="0.25">
      <c r="A37">
        <v>0.9</v>
      </c>
      <c r="B37" s="1">
        <f t="shared" si="0"/>
        <v>1.0009577425975034</v>
      </c>
      <c r="C37" s="1">
        <f t="shared" si="1"/>
        <v>13111377.454025896</v>
      </c>
      <c r="D37" s="5">
        <f t="shared" si="2"/>
        <v>1.3111377454025896</v>
      </c>
      <c r="E37" s="11">
        <f t="shared" si="3"/>
        <v>4.3734847572535984E-2</v>
      </c>
    </row>
    <row r="38" spans="1:5" x14ac:dyDescent="0.25">
      <c r="A38">
        <v>1</v>
      </c>
      <c r="B38" s="1">
        <f t="shared" si="0"/>
        <v>1.0010641584416704</v>
      </c>
      <c r="C38" s="1">
        <f t="shared" si="1"/>
        <v>13819503.633915739</v>
      </c>
      <c r="D38" s="5">
        <f t="shared" si="2"/>
        <v>1.381950363391574</v>
      </c>
      <c r="E38" s="11">
        <f t="shared" si="3"/>
        <v>4.6096902257346778E-2</v>
      </c>
    </row>
    <row r="39" spans="1:5" x14ac:dyDescent="0.25">
      <c r="A39">
        <v>1.1000000000000001</v>
      </c>
      <c r="B39" s="1">
        <f t="shared" si="0"/>
        <v>1.0011705742858374</v>
      </c>
      <c r="C39" s="1">
        <f t="shared" si="1"/>
        <v>14492862.445952317</v>
      </c>
      <c r="D39" s="5">
        <f t="shared" si="2"/>
        <v>1.4492862445952317</v>
      </c>
      <c r="E39" s="11">
        <f t="shared" si="3"/>
        <v>4.8342985486153615E-2</v>
      </c>
    </row>
    <row r="40" spans="1:5" x14ac:dyDescent="0.25">
      <c r="A40">
        <v>1.2</v>
      </c>
      <c r="B40" s="1">
        <f t="shared" si="0"/>
        <v>1.0012769901300045</v>
      </c>
      <c r="C40" s="1">
        <f t="shared" si="1"/>
        <v>15136094.770294674</v>
      </c>
      <c r="D40" s="5">
        <f t="shared" si="2"/>
        <v>1.5136094770294672</v>
      </c>
      <c r="E40" s="11">
        <f t="shared" si="3"/>
        <v>5.0488577568868237E-2</v>
      </c>
    </row>
    <row r="41" spans="1:5" x14ac:dyDescent="0.25">
      <c r="A41">
        <v>1.3</v>
      </c>
      <c r="B41" s="1">
        <f t="shared" si="0"/>
        <v>1.0013834059741715</v>
      </c>
      <c r="C41" s="1">
        <f t="shared" si="1"/>
        <v>15752891.554424629</v>
      </c>
      <c r="D41" s="5">
        <f t="shared" si="2"/>
        <v>1.5752891554424628</v>
      </c>
      <c r="E41" s="11">
        <f t="shared" si="3"/>
        <v>5.2545990181062624E-2</v>
      </c>
    </row>
    <row r="42" spans="1:5" x14ac:dyDescent="0.25">
      <c r="A42">
        <v>1.4</v>
      </c>
      <c r="B42" s="1">
        <f t="shared" si="0"/>
        <v>1.0014898218183386</v>
      </c>
      <c r="C42" s="1">
        <f t="shared" si="1"/>
        <v>16346245.646931391</v>
      </c>
      <c r="D42" s="5">
        <f t="shared" si="2"/>
        <v>1.634624564693139</v>
      </c>
      <c r="E42" s="11">
        <f t="shared" si="3"/>
        <v>5.4525206391054008E-2</v>
      </c>
    </row>
    <row r="43" spans="1:5" x14ac:dyDescent="0.25">
      <c r="A43">
        <v>1.5</v>
      </c>
      <c r="B43" s="1">
        <f t="shared" si="0"/>
        <v>1.0015962376625056</v>
      </c>
      <c r="C43" s="1">
        <f t="shared" si="1"/>
        <v>16918623.784139819</v>
      </c>
      <c r="D43" s="5">
        <f t="shared" si="2"/>
        <v>1.6918623784139819</v>
      </c>
      <c r="E43" s="11">
        <f t="shared" si="3"/>
        <v>5.6434454345545344E-2</v>
      </c>
    </row>
    <row r="44" spans="1:5" x14ac:dyDescent="0.25">
      <c r="A44">
        <v>1.6</v>
      </c>
      <c r="B44" s="1">
        <f t="shared" si="0"/>
        <v>1.0017026535066726</v>
      </c>
      <c r="C44" s="1">
        <f t="shared" si="1"/>
        <v>17472087.651542064</v>
      </c>
      <c r="D44" s="5">
        <f t="shared" si="2"/>
        <v>1.7472087651542063</v>
      </c>
      <c r="E44" s="11">
        <f t="shared" si="3"/>
        <v>5.8280611087094342E-2</v>
      </c>
    </row>
    <row r="45" spans="1:5" x14ac:dyDescent="0.25">
      <c r="A45">
        <v>1.7</v>
      </c>
      <c r="B45" s="1">
        <f t="shared" si="0"/>
        <v>1.0018090693508397</v>
      </c>
      <c r="C45" s="1">
        <f t="shared" si="1"/>
        <v>18008381.320641197</v>
      </c>
      <c r="D45" s="5">
        <f t="shared" si="2"/>
        <v>1.8008381320641196</v>
      </c>
      <c r="E45" s="11">
        <f t="shared" si="3"/>
        <v>6.0069494212029832E-2</v>
      </c>
    </row>
    <row r="46" spans="1:5" x14ac:dyDescent="0.25">
      <c r="A46">
        <v>1.8</v>
      </c>
      <c r="B46" s="1">
        <f t="shared" si="0"/>
        <v>1.0019154851950067</v>
      </c>
      <c r="C46" s="1">
        <f t="shared" si="1"/>
        <v>18528995.816970464</v>
      </c>
      <c r="D46" s="5">
        <f t="shared" si="2"/>
        <v>1.8528995816970464</v>
      </c>
      <c r="E46" s="11">
        <f t="shared" si="3"/>
        <v>6.1806077246180972E-2</v>
      </c>
    </row>
    <row r="47" spans="1:5" x14ac:dyDescent="0.25">
      <c r="A47">
        <v>1.9</v>
      </c>
      <c r="B47" s="1">
        <f t="shared" si="0"/>
        <v>1.0020219010391738</v>
      </c>
      <c r="C47" s="1">
        <f t="shared" si="1"/>
        <v>19035217.730972756</v>
      </c>
      <c r="D47" s="5">
        <f t="shared" si="2"/>
        <v>1.9035217730972755</v>
      </c>
      <c r="E47" s="11">
        <f t="shared" si="3"/>
        <v>6.349465179331748E-2</v>
      </c>
    </row>
    <row r="48" spans="1:5" x14ac:dyDescent="0.25">
      <c r="A48">
        <v>2</v>
      </c>
      <c r="B48" s="1">
        <f t="shared" si="0"/>
        <v>1.0021283168833408</v>
      </c>
      <c r="C48" s="1">
        <f t="shared" si="1"/>
        <v>19528166.442456737</v>
      </c>
      <c r="D48" s="5">
        <f t="shared" si="2"/>
        <v>1.9528166442456736</v>
      </c>
      <c r="E48" s="11">
        <f t="shared" si="3"/>
        <v>6.5138951702569975E-2</v>
      </c>
    </row>
    <row r="49" spans="1:6" x14ac:dyDescent="0.25">
      <c r="A49">
        <v>2.1</v>
      </c>
      <c r="B49" s="1">
        <f t="shared" si="0"/>
        <v>1.0022347327275078</v>
      </c>
      <c r="C49" s="1">
        <f t="shared" si="1"/>
        <v>20008823.05819428</v>
      </c>
      <c r="D49" s="5">
        <f t="shared" si="2"/>
        <v>2.0008823058194278</v>
      </c>
      <c r="E49" s="11">
        <f t="shared" si="3"/>
        <v>6.6742249593864961E-2</v>
      </c>
    </row>
    <row r="50" spans="1:6" x14ac:dyDescent="0.25">
      <c r="A50">
        <v>2.2000000000000002</v>
      </c>
      <c r="B50" s="1">
        <f t="shared" si="0"/>
        <v>1.0023411485716749</v>
      </c>
      <c r="C50" s="1">
        <f t="shared" si="1"/>
        <v>20478053.21182337</v>
      </c>
      <c r="D50" s="5">
        <f t="shared" si="2"/>
        <v>2.047805321182337</v>
      </c>
      <c r="E50" s="11">
        <f t="shared" si="3"/>
        <v>6.8307432910214738E-2</v>
      </c>
    </row>
    <row r="51" spans="1:6" x14ac:dyDescent="0.25">
      <c r="A51">
        <v>2.2999999999999998</v>
      </c>
      <c r="B51" s="1">
        <f t="shared" si="0"/>
        <v>1.0024475644158419</v>
      </c>
      <c r="C51" s="1">
        <f t="shared" si="1"/>
        <v>20936625.245980129</v>
      </c>
      <c r="D51" s="5">
        <f t="shared" si="2"/>
        <v>2.0936625245980127</v>
      </c>
      <c r="E51" s="11">
        <f t="shared" si="3"/>
        <v>6.9837064566781487E-2</v>
      </c>
    </row>
    <row r="52" spans="1:6" x14ac:dyDescent="0.25">
      <c r="A52">
        <v>2.4</v>
      </c>
      <c r="B52" s="1">
        <f t="shared" si="0"/>
        <v>1.002553980260009</v>
      </c>
      <c r="C52" s="1">
        <f t="shared" si="1"/>
        <v>21385224.870821476</v>
      </c>
      <c r="D52" s="5">
        <f t="shared" si="2"/>
        <v>2.1385224870821475</v>
      </c>
      <c r="E52" s="11">
        <f t="shared" si="3"/>
        <v>7.1333431846445833E-2</v>
      </c>
    </row>
    <row r="53" spans="1:6" x14ac:dyDescent="0.25">
      <c r="A53">
        <v>2.4500000000000002</v>
      </c>
      <c r="B53" s="1">
        <f t="shared" si="0"/>
        <v>1.0026071881820924</v>
      </c>
      <c r="C53" s="1">
        <f t="shared" si="1"/>
        <v>21605979.702344541</v>
      </c>
      <c r="D53" s="5">
        <f t="shared" si="2"/>
        <v>2.1605979702344538</v>
      </c>
      <c r="E53" s="11">
        <f t="shared" si="3"/>
        <v>7.2069790702821948E-2</v>
      </c>
      <c r="F53" s="4" t="s">
        <v>39</v>
      </c>
    </row>
    <row r="54" spans="1:6" x14ac:dyDescent="0.25">
      <c r="A54">
        <v>2.5</v>
      </c>
      <c r="B54" s="1">
        <f t="shared" si="0"/>
        <v>1.002660396104176</v>
      </c>
      <c r="C54" s="1">
        <f t="shared" si="1"/>
        <v>21824467.099299222</v>
      </c>
      <c r="D54" s="5">
        <f t="shared" si="2"/>
        <v>2.1824467099299221</v>
      </c>
      <c r="E54" s="11">
        <f t="shared" si="3"/>
        <v>7.2798586211595837E-2</v>
      </c>
    </row>
    <row r="55" spans="1:6" x14ac:dyDescent="0.25">
      <c r="A55">
        <v>2.6</v>
      </c>
      <c r="B55" s="1">
        <f t="shared" si="0"/>
        <v>1.0027668119483431</v>
      </c>
      <c r="C55" s="1">
        <f t="shared" si="1"/>
        <v>22254906.053154934</v>
      </c>
      <c r="D55" s="5">
        <f t="shared" si="2"/>
        <v>2.2254906053154935</v>
      </c>
      <c r="E55" s="11">
        <f t="shared" si="3"/>
        <v>7.4234376013405032E-2</v>
      </c>
    </row>
    <row r="56" spans="1:6" x14ac:dyDescent="0.25">
      <c r="A56">
        <v>2.7</v>
      </c>
      <c r="B56" s="1">
        <f t="shared" si="0"/>
        <v>1.0028732277925101</v>
      </c>
      <c r="C56" s="1">
        <f t="shared" si="1"/>
        <v>22677043.08632629</v>
      </c>
      <c r="D56" s="5">
        <f t="shared" si="2"/>
        <v>2.267704308632629</v>
      </c>
      <c r="E56" s="11">
        <f t="shared" si="3"/>
        <v>7.5642473588599379E-2</v>
      </c>
    </row>
    <row r="57" spans="1:6" x14ac:dyDescent="0.25">
      <c r="A57">
        <v>2.8</v>
      </c>
      <c r="B57" s="1">
        <f t="shared" si="0"/>
        <v>1.0029796436366771</v>
      </c>
      <c r="C57" s="1">
        <f t="shared" si="1"/>
        <v>23091333.565743919</v>
      </c>
      <c r="D57" s="5">
        <f t="shared" si="2"/>
        <v>2.3091333565743919</v>
      </c>
      <c r="E57" s="11">
        <f t="shared" si="3"/>
        <v>7.7024397877760886E-2</v>
      </c>
    </row>
    <row r="58" spans="1:6" x14ac:dyDescent="0.25">
      <c r="A58">
        <v>2.9</v>
      </c>
      <c r="B58" s="1">
        <f t="shared" si="0"/>
        <v>1.0030860594808442</v>
      </c>
      <c r="C58" s="1">
        <f t="shared" si="1"/>
        <v>23498192.57118535</v>
      </c>
      <c r="D58" s="5">
        <f t="shared" si="2"/>
        <v>2.349819257118535</v>
      </c>
      <c r="E58" s="11">
        <f t="shared" si="3"/>
        <v>7.8381533437993797E-2</v>
      </c>
    </row>
    <row r="59" spans="1:6" x14ac:dyDescent="0.25">
      <c r="A59">
        <v>3</v>
      </c>
      <c r="B59" s="1">
        <f t="shared" si="0"/>
        <v>1.0031924753250112</v>
      </c>
      <c r="C59" s="1">
        <f t="shared" si="1"/>
        <v>23897999.717625283</v>
      </c>
      <c r="D59" s="5">
        <f t="shared" si="2"/>
        <v>2.3897999717625282</v>
      </c>
      <c r="E59" s="11">
        <f t="shared" si="3"/>
        <v>7.9715146528553701E-2</v>
      </c>
    </row>
    <row r="60" spans="1:6" x14ac:dyDescent="0.25">
      <c r="A60">
        <v>3.1</v>
      </c>
      <c r="B60" s="1">
        <f t="shared" si="0"/>
        <v>1.0032988911691783</v>
      </c>
      <c r="C60" s="1">
        <f t="shared" si="1"/>
        <v>24291103.259768385</v>
      </c>
      <c r="D60" s="5">
        <f t="shared" si="2"/>
        <v>2.4291103259768385</v>
      </c>
      <c r="E60" s="11">
        <f t="shared" si="3"/>
        <v>8.1026398802095237E-2</v>
      </c>
    </row>
    <row r="61" spans="1:6" x14ac:dyDescent="0.25">
      <c r="A61">
        <v>3.2</v>
      </c>
      <c r="B61" s="1">
        <f t="shared" si="0"/>
        <v>1.0034053070133453</v>
      </c>
      <c r="C61" s="1">
        <f t="shared" si="1"/>
        <v>24677823.605202027</v>
      </c>
      <c r="D61" s="5">
        <f t="shared" si="2"/>
        <v>2.4677823605202027</v>
      </c>
      <c r="E61" s="11">
        <f t="shared" si="3"/>
        <v>8.2316359023288127E-2</v>
      </c>
    </row>
    <row r="62" spans="1:6" x14ac:dyDescent="0.25">
      <c r="A62">
        <v>3.3</v>
      </c>
      <c r="B62" s="1">
        <f t="shared" si="0"/>
        <v>1.0035117228575123</v>
      </c>
      <c r="C62" s="1">
        <f t="shared" si="1"/>
        <v>25058456.337094624</v>
      </c>
      <c r="D62" s="5">
        <f t="shared" si="2"/>
        <v>2.5058456337094621</v>
      </c>
      <c r="E62" s="11">
        <f t="shared" si="3"/>
        <v>8.358601315145367E-2</v>
      </c>
    </row>
    <row r="63" spans="1:6" x14ac:dyDescent="0.25">
      <c r="A63">
        <v>3.4</v>
      </c>
      <c r="B63" s="1">
        <f t="shared" si="0"/>
        <v>1.0036181387016794</v>
      </c>
      <c r="C63" s="1">
        <f t="shared" si="1"/>
        <v>25433274.827624526</v>
      </c>
      <c r="D63" s="5">
        <f t="shared" si="2"/>
        <v>2.5433274827624524</v>
      </c>
      <c r="E63" s="11">
        <f t="shared" si="3"/>
        <v>8.4836273058025116E-2</v>
      </c>
    </row>
    <row r="64" spans="1:6" x14ac:dyDescent="0.25">
      <c r="A64">
        <v>3.5</v>
      </c>
      <c r="B64" s="1">
        <f t="shared" si="0"/>
        <v>1.0037245545458464</v>
      </c>
      <c r="C64" s="1">
        <f t="shared" si="1"/>
        <v>25802532.507899661</v>
      </c>
      <c r="D64" s="5">
        <f t="shared" si="2"/>
        <v>2.580253250789966</v>
      </c>
      <c r="E64" s="11">
        <f t="shared" si="3"/>
        <v>8.6067984098184558E-2</v>
      </c>
    </row>
    <row r="65" spans="1:5" x14ac:dyDescent="0.25">
      <c r="A65">
        <v>3.6</v>
      </c>
      <c r="B65" s="1">
        <f t="shared" si="0"/>
        <v>1.0038309703900135</v>
      </c>
      <c r="C65" s="1">
        <f t="shared" si="1"/>
        <v>26166464.847997084</v>
      </c>
      <c r="D65" s="5">
        <f t="shared" si="2"/>
        <v>2.6166464847997082</v>
      </c>
      <c r="E65" s="11">
        <f t="shared" si="3"/>
        <v>8.728193171556399E-2</v>
      </c>
    </row>
    <row r="66" spans="1:5" x14ac:dyDescent="0.25">
      <c r="A66">
        <v>3.7</v>
      </c>
      <c r="B66" s="1">
        <f t="shared" si="0"/>
        <v>1.0039373862341805</v>
      </c>
      <c r="C66" s="1">
        <f t="shared" si="1"/>
        <v>26525291.091128442</v>
      </c>
      <c r="D66" s="5">
        <f t="shared" si="2"/>
        <v>2.652529109112844</v>
      </c>
      <c r="E66" s="11">
        <f t="shared" si="3"/>
        <v>8.8478847226798621E-2</v>
      </c>
    </row>
    <row r="67" spans="1:5" x14ac:dyDescent="0.25">
      <c r="A67">
        <v>3.8</v>
      </c>
      <c r="B67" s="1">
        <f t="shared" si="0"/>
        <v>1.0040438020783475</v>
      </c>
      <c r="C67" s="1">
        <f t="shared" si="1"/>
        <v>26879215.778247647</v>
      </c>
      <c r="D67" s="5">
        <f t="shared" si="2"/>
        <v>2.6879215778247647</v>
      </c>
      <c r="E67" s="11">
        <f t="shared" si="3"/>
        <v>8.965941290707069E-2</v>
      </c>
    </row>
    <row r="68" spans="1:5" x14ac:dyDescent="0.25">
      <c r="A68">
        <v>3.9</v>
      </c>
      <c r="B68" s="1">
        <f t="shared" si="0"/>
        <v>1.0041502179225146</v>
      </c>
      <c r="C68" s="1">
        <f t="shared" si="1"/>
        <v>27228430.093251713</v>
      </c>
      <c r="D68" s="5">
        <f t="shared" si="2"/>
        <v>2.722843009325171</v>
      </c>
      <c r="E68" s="11">
        <f t="shared" si="3"/>
        <v>9.082426647721642E-2</v>
      </c>
    </row>
    <row r="69" spans="1:5" x14ac:dyDescent="0.25">
      <c r="A69">
        <v>4</v>
      </c>
      <c r="B69" s="1">
        <f t="shared" si="0"/>
        <v>1.0042566337666816</v>
      </c>
      <c r="C69" s="1">
        <f t="shared" si="1"/>
        <v>27573113.053922199</v>
      </c>
      <c r="D69" s="5">
        <f t="shared" si="2"/>
        <v>2.7573113053922196</v>
      </c>
      <c r="E69" s="11">
        <f t="shared" si="3"/>
        <v>9.1974005076279133E-2</v>
      </c>
    </row>
    <row r="70" spans="1:5" x14ac:dyDescent="0.25">
      <c r="A70">
        <v>4.0999999999999996</v>
      </c>
      <c r="B70" s="1">
        <f t="shared" si="0"/>
        <v>1.0043630496108487</v>
      </c>
      <c r="C70" s="1">
        <f t="shared" si="1"/>
        <v>27913432.569695193</v>
      </c>
      <c r="D70" s="5">
        <f t="shared" si="2"/>
        <v>2.7913432569695193</v>
      </c>
      <c r="E70" s="11">
        <f t="shared" si="3"/>
        <v>9.3109188789850056E-2</v>
      </c>
    </row>
    <row r="71" spans="1:5" x14ac:dyDescent="0.25">
      <c r="A71">
        <v>4.2</v>
      </c>
      <c r="B71" s="1">
        <f t="shared" si="0"/>
        <v>1.0044694654550157</v>
      </c>
      <c r="C71" s="1">
        <f t="shared" si="1"/>
        <v>28249546.384017766</v>
      </c>
      <c r="D71" s="5">
        <f t="shared" si="2"/>
        <v>2.8249546384017763</v>
      </c>
      <c r="E71" s="11">
        <f t="shared" si="3"/>
        <v>9.4230343793431134E-2</v>
      </c>
    </row>
    <row r="72" spans="1:5" x14ac:dyDescent="0.25">
      <c r="A72">
        <v>4.3</v>
      </c>
      <c r="B72" s="1">
        <f t="shared" si="0"/>
        <v>1.0045758812991827</v>
      </c>
      <c r="C72" s="1">
        <f t="shared" si="1"/>
        <v>28581602.916328676</v>
      </c>
      <c r="D72" s="5">
        <f t="shared" si="2"/>
        <v>2.8581602916328674</v>
      </c>
      <c r="E72" s="11">
        <f t="shared" si="3"/>
        <v>9.5337965160980392E-2</v>
      </c>
    </row>
    <row r="73" spans="1:5" x14ac:dyDescent="0.25">
      <c r="A73">
        <v>4.4000000000000004</v>
      </c>
      <c r="B73" s="1">
        <f t="shared" si="0"/>
        <v>1.0046822971433498</v>
      </c>
      <c r="C73" s="1">
        <f t="shared" si="1"/>
        <v>28909742.016422175</v>
      </c>
      <c r="D73" s="5">
        <f t="shared" si="2"/>
        <v>2.8909742016422175</v>
      </c>
      <c r="E73" s="11">
        <f t="shared" si="3"/>
        <v>9.6432519381198623E-2</v>
      </c>
    </row>
    <row r="74" spans="1:5" x14ac:dyDescent="0.25">
      <c r="A74">
        <v>4.5</v>
      </c>
      <c r="B74" s="1">
        <f t="shared" si="0"/>
        <v>1.0047887129875168</v>
      </c>
      <c r="C74" s="1">
        <f t="shared" si="1"/>
        <v>29234095.642092321</v>
      </c>
      <c r="D74" s="5">
        <f t="shared" si="2"/>
        <v>2.9234095642092321</v>
      </c>
      <c r="E74" s="11">
        <f t="shared" si="3"/>
        <v>9.7514446617907646E-2</v>
      </c>
    </row>
    <row r="75" spans="1:5" x14ac:dyDescent="0.25">
      <c r="A75">
        <v>4.5999999999999996</v>
      </c>
      <c r="B75" s="1">
        <f t="shared" si="0"/>
        <v>1.0048951288316839</v>
      </c>
      <c r="C75" s="1">
        <f t="shared" si="1"/>
        <v>29554788.469386052</v>
      </c>
      <c r="D75" s="5">
        <f t="shared" si="2"/>
        <v>2.9554788469386053</v>
      </c>
      <c r="E75" s="11">
        <f t="shared" si="3"/>
        <v>9.8584162745635362E-2</v>
      </c>
    </row>
    <row r="76" spans="1:5" x14ac:dyDescent="0.25">
      <c r="A76">
        <v>4.7</v>
      </c>
      <c r="B76" s="1">
        <f t="shared" si="0"/>
        <v>1.0050015446758509</v>
      </c>
      <c r="C76" s="1">
        <f t="shared" si="1"/>
        <v>29871938.443477511</v>
      </c>
      <c r="D76" s="5">
        <f t="shared" si="2"/>
        <v>2.9871938443477508</v>
      </c>
      <c r="E76" s="11">
        <f t="shared" si="3"/>
        <v>9.9642061187134701E-2</v>
      </c>
    </row>
    <row r="77" spans="1:5" x14ac:dyDescent="0.25">
      <c r="A77">
        <v>4.8</v>
      </c>
      <c r="B77" s="1">
        <f t="shared" si="0"/>
        <v>1.0051079605200179</v>
      </c>
      <c r="C77" s="1">
        <f t="shared" si="1"/>
        <v>30185657.27707899</v>
      </c>
      <c r="D77" s="5">
        <f t="shared" si="2"/>
        <v>3.018565727707899</v>
      </c>
      <c r="E77" s="11">
        <f t="shared" si="3"/>
        <v>0.10068851457590368</v>
      </c>
    </row>
    <row r="78" spans="1:5" x14ac:dyDescent="0.25">
      <c r="A78">
        <v>4.9000000000000004</v>
      </c>
      <c r="B78" s="1">
        <f t="shared" si="0"/>
        <v>1.005214376364185</v>
      </c>
      <c r="C78" s="1">
        <f t="shared" si="1"/>
        <v>30496050.902370129</v>
      </c>
      <c r="D78" s="5">
        <f t="shared" si="2"/>
        <v>3.0496050902370127</v>
      </c>
      <c r="E78" s="11">
        <f t="shared" si="3"/>
        <v>0.10172387626365881</v>
      </c>
    </row>
    <row r="79" spans="1:5" x14ac:dyDescent="0.25">
      <c r="A79">
        <v>5</v>
      </c>
      <c r="B79" s="1">
        <f t="shared" si="0"/>
        <v>1.005320792208352</v>
      </c>
      <c r="C79" s="1">
        <f t="shared" si="1"/>
        <v>30803219.881633259</v>
      </c>
      <c r="D79" s="5">
        <f t="shared" si="2"/>
        <v>3.0803219881633259</v>
      </c>
      <c r="E79" s="11">
        <f t="shared" si="3"/>
        <v>0.10274848169006727</v>
      </c>
    </row>
    <row r="80" spans="1:5" x14ac:dyDescent="0.25">
      <c r="A80">
        <v>5.0999999999999996</v>
      </c>
      <c r="B80" s="1">
        <f t="shared" si="0"/>
        <v>1.0054272080525191</v>
      </c>
      <c r="C80" s="1">
        <f t="shared" si="1"/>
        <v>31107259.781121291</v>
      </c>
      <c r="D80" s="5">
        <f t="shared" si="2"/>
        <v>3.110725978112129</v>
      </c>
      <c r="E80" s="11">
        <f t="shared" si="3"/>
        <v>0.10376264962983589</v>
      </c>
    </row>
    <row r="81" spans="1:5" x14ac:dyDescent="0.25">
      <c r="A81">
        <v>5.2</v>
      </c>
      <c r="B81" s="1">
        <f t="shared" si="0"/>
        <v>1.0055336238966861</v>
      </c>
      <c r="C81" s="1">
        <f t="shared" si="1"/>
        <v>31408261.5120988</v>
      </c>
      <c r="D81" s="5">
        <f t="shared" si="2"/>
        <v>3.1408261512098798</v>
      </c>
      <c r="E81" s="11">
        <f t="shared" si="3"/>
        <v>0.1047666833303018</v>
      </c>
    </row>
    <row r="82" spans="1:5" x14ac:dyDescent="0.25">
      <c r="A82">
        <v>5.3</v>
      </c>
      <c r="B82" s="1">
        <f t="shared" si="0"/>
        <v>1.0056400397408531</v>
      </c>
      <c r="C82" s="1">
        <f t="shared" si="1"/>
        <v>31706311.642513845</v>
      </c>
      <c r="D82" s="5">
        <f t="shared" si="2"/>
        <v>3.1706311642513842</v>
      </c>
      <c r="E82" s="11">
        <f t="shared" si="3"/>
        <v>0.10576087155105765</v>
      </c>
    </row>
    <row r="83" spans="1:5" x14ac:dyDescent="0.25">
      <c r="A83">
        <v>5.4</v>
      </c>
      <c r="B83" s="1">
        <f t="shared" si="0"/>
        <v>1.0057464555850202</v>
      </c>
      <c r="C83" s="1">
        <f t="shared" si="1"/>
        <v>32001492.682336181</v>
      </c>
      <c r="D83" s="5">
        <f t="shared" si="2"/>
        <v>3.2001492682336181</v>
      </c>
      <c r="E83" s="11">
        <f t="shared" si="3"/>
        <v>0.10674548951573752</v>
      </c>
    </row>
    <row r="84" spans="1:5" x14ac:dyDescent="0.25">
      <c r="A84">
        <v>5.5</v>
      </c>
      <c r="B84" s="1">
        <f t="shared" si="0"/>
        <v>1.0058528714291872</v>
      </c>
      <c r="C84" s="1">
        <f t="shared" si="1"/>
        <v>32293883.345229097</v>
      </c>
      <c r="D84" s="5">
        <f t="shared" si="2"/>
        <v>3.2293883345229095</v>
      </c>
      <c r="E84" s="11">
        <f t="shared" si="3"/>
        <v>0.10772079978486016</v>
      </c>
    </row>
    <row r="85" spans="1:5" x14ac:dyDescent="0.25">
      <c r="A85">
        <v>5.6</v>
      </c>
      <c r="B85" s="1">
        <f t="shared" si="0"/>
        <v>1.0059592872733543</v>
      </c>
      <c r="C85" s="1">
        <f t="shared" si="1"/>
        <v>32583558.788911562</v>
      </c>
      <c r="D85" s="5">
        <f t="shared" si="2"/>
        <v>3.2583558788911562</v>
      </c>
      <c r="E85" s="11">
        <f t="shared" si="3"/>
        <v>0.1086870530575908</v>
      </c>
    </row>
    <row r="86" spans="1:5" x14ac:dyDescent="0.25">
      <c r="A86">
        <v>5.7</v>
      </c>
      <c r="B86" s="1">
        <f t="shared" si="0"/>
        <v>1.0060657031175213</v>
      </c>
      <c r="C86" s="1">
        <f t="shared" si="1"/>
        <v>32870590.836295139</v>
      </c>
      <c r="D86" s="5">
        <f t="shared" si="2"/>
        <v>3.2870590836295137</v>
      </c>
      <c r="E86" s="11">
        <f t="shared" si="3"/>
        <v>0.10964448890937456</v>
      </c>
    </row>
    <row r="87" spans="1:5" x14ac:dyDescent="0.25">
      <c r="A87">
        <v>5.8</v>
      </c>
      <c r="B87" s="1">
        <f t="shared" si="0"/>
        <v>1.0061721189616883</v>
      </c>
      <c r="C87" s="1">
        <f t="shared" si="1"/>
        <v>33155048.179243427</v>
      </c>
      <c r="D87" s="5">
        <f t="shared" si="2"/>
        <v>3.3155048179243427</v>
      </c>
      <c r="E87" s="11">
        <f t="shared" si="3"/>
        <v>0.11059333647160473</v>
      </c>
    </row>
    <row r="88" spans="1:5" x14ac:dyDescent="0.25">
      <c r="A88">
        <v>5.9</v>
      </c>
      <c r="B88" s="1">
        <f t="shared" si="0"/>
        <v>1.0062785348058554</v>
      </c>
      <c r="C88" s="1">
        <f t="shared" si="1"/>
        <v>33436996.566591222</v>
      </c>
      <c r="D88" s="5">
        <f t="shared" si="2"/>
        <v>3.3436996566591222</v>
      </c>
      <c r="E88" s="11">
        <f t="shared" si="3"/>
        <v>0.11153381505878718</v>
      </c>
    </row>
    <row r="89" spans="1:5" x14ac:dyDescent="0.25">
      <c r="A89">
        <v>6</v>
      </c>
      <c r="B89" s="1">
        <f t="shared" si="0"/>
        <v>1.0063849506500224</v>
      </c>
      <c r="C89" s="1">
        <f t="shared" si="1"/>
        <v>33716498.977888145</v>
      </c>
      <c r="D89" s="5">
        <f t="shared" si="2"/>
        <v>3.3716498977888145</v>
      </c>
      <c r="E89" s="11">
        <f t="shared" si="3"/>
        <v>0.11246613474808677</v>
      </c>
    </row>
    <row r="90" spans="1:5" x14ac:dyDescent="0.25">
      <c r="A90">
        <v>6.1</v>
      </c>
      <c r="B90" s="1">
        <f t="shared" si="0"/>
        <v>1.0064913664941892</v>
      </c>
      <c r="C90" s="1">
        <f t="shared" si="1"/>
        <v>33993615.784167968</v>
      </c>
      <c r="D90" s="5">
        <f t="shared" si="2"/>
        <v>3.3993615784167965</v>
      </c>
      <c r="E90" s="11">
        <f t="shared" si="3"/>
        <v>0.11339049691559608</v>
      </c>
    </row>
    <row r="91" spans="1:5" x14ac:dyDescent="0.25">
      <c r="A91">
        <v>6.2</v>
      </c>
      <c r="B91" s="1">
        <f t="shared" si="0"/>
        <v>1.0065977823383563</v>
      </c>
      <c r="C91" s="1">
        <f t="shared" si="1"/>
        <v>34268404.896912612</v>
      </c>
      <c r="D91" s="5">
        <f t="shared" si="2"/>
        <v>3.4268404896912612</v>
      </c>
      <c r="E91" s="11">
        <f t="shared" si="3"/>
        <v>0.11430709473322578</v>
      </c>
    </row>
    <row r="92" spans="1:5" x14ac:dyDescent="0.25">
      <c r="A92">
        <v>6.3</v>
      </c>
      <c r="B92" s="1">
        <f t="shared" si="0"/>
        <v>1.0067041981825233</v>
      </c>
      <c r="C92" s="1">
        <f t="shared" si="1"/>
        <v>34540921.906243101</v>
      </c>
      <c r="D92" s="5">
        <f t="shared" si="2"/>
        <v>3.4540921906243098</v>
      </c>
      <c r="E92" s="11">
        <f t="shared" si="3"/>
        <v>0.1152161136296601</v>
      </c>
    </row>
    <row r="93" spans="1:5" x14ac:dyDescent="0.25">
      <c r="A93">
        <v>6.4</v>
      </c>
      <c r="B93" s="1">
        <f t="shared" si="0"/>
        <v>1.0068106140266904</v>
      </c>
      <c r="C93" s="1">
        <f t="shared" si="1"/>
        <v>34811220.209289081</v>
      </c>
      <c r="D93" s="5">
        <f t="shared" si="2"/>
        <v>3.481122020928908</v>
      </c>
      <c r="E93" s="11">
        <f t="shared" si="3"/>
        <v>0.11611773171855137</v>
      </c>
    </row>
    <row r="94" spans="1:5" x14ac:dyDescent="0.25">
      <c r="A94">
        <v>6.5</v>
      </c>
      <c r="B94" s="1">
        <f t="shared" si="0"/>
        <v>1.0069170298708574</v>
      </c>
      <c r="C94" s="1">
        <f t="shared" si="1"/>
        <v>35079351.129565336</v>
      </c>
      <c r="D94" s="5">
        <f t="shared" si="2"/>
        <v>3.5079351129565333</v>
      </c>
      <c r="E94" s="11">
        <f t="shared" si="3"/>
        <v>0.11701212019671735</v>
      </c>
    </row>
    <row r="95" spans="1:5" x14ac:dyDescent="0.25">
      <c r="A95">
        <v>6.6</v>
      </c>
      <c r="B95" s="1">
        <f t="shared" ref="B95:B158" si="4">($A95/$B$15)+1</f>
        <v>1.0070234457150244</v>
      </c>
      <c r="C95" s="1">
        <f t="shared" ref="C95:C158" si="5">$B$4*(SQRT(1-(1/(B95*B95))))</f>
        <v>35345364.02812048</v>
      </c>
      <c r="D95" s="5">
        <f t="shared" ref="D95:D158" si="6">C95*0.0000001</f>
        <v>3.5345364028120478</v>
      </c>
      <c r="E95" s="11">
        <f t="shared" ref="E95:E158" si="7">C95/$B$4</f>
        <v>0.11789944371489319</v>
      </c>
    </row>
    <row r="96" spans="1:5" x14ac:dyDescent="0.25">
      <c r="A96">
        <v>6.7</v>
      </c>
      <c r="B96" s="1">
        <f t="shared" si="4"/>
        <v>1.0071298615591915</v>
      </c>
      <c r="C96" s="1">
        <f t="shared" si="5"/>
        <v>35609306.407136284</v>
      </c>
      <c r="D96" s="5">
        <f t="shared" si="6"/>
        <v>3.5609306407136283</v>
      </c>
      <c r="E96" s="11">
        <f t="shared" si="7"/>
        <v>0.11877986072330173</v>
      </c>
    </row>
    <row r="97" spans="1:5" x14ac:dyDescent="0.25">
      <c r="A97">
        <v>6.8</v>
      </c>
      <c r="B97" s="1">
        <f t="shared" si="4"/>
        <v>1.0072362774033585</v>
      </c>
      <c r="C97" s="1">
        <f t="shared" si="5"/>
        <v>35871224.006598718</v>
      </c>
      <c r="D97" s="5">
        <f t="shared" si="6"/>
        <v>3.5871224006598719</v>
      </c>
      <c r="E97" s="11">
        <f t="shared" si="7"/>
        <v>0.11965352379411331</v>
      </c>
    </row>
    <row r="98" spans="1:5" x14ac:dyDescent="0.25">
      <c r="A98">
        <v>6.9</v>
      </c>
      <c r="B98" s="1">
        <f t="shared" si="4"/>
        <v>1.0073426932475256</v>
      </c>
      <c r="C98" s="1">
        <f t="shared" si="5"/>
        <v>36131160.894595414</v>
      </c>
      <c r="D98" s="5">
        <f t="shared" si="6"/>
        <v>3.6131160894595413</v>
      </c>
      <c r="E98" s="11">
        <f t="shared" si="7"/>
        <v>0.12052057992264574</v>
      </c>
    </row>
    <row r="99" spans="1:5" x14ac:dyDescent="0.25">
      <c r="A99">
        <v>7</v>
      </c>
      <c r="B99" s="1">
        <f t="shared" si="4"/>
        <v>1.0074491090916926</v>
      </c>
      <c r="C99" s="1">
        <f t="shared" si="5"/>
        <v>36389159.551749431</v>
      </c>
      <c r="D99" s="5">
        <f t="shared" si="6"/>
        <v>3.638915955174943</v>
      </c>
      <c r="E99" s="11">
        <f t="shared" si="7"/>
        <v>0.12138117080900492</v>
      </c>
    </row>
    <row r="100" spans="1:5" x14ac:dyDescent="0.25">
      <c r="A100">
        <v>7.1</v>
      </c>
      <c r="B100" s="1">
        <f t="shared" si="4"/>
        <v>1.0075555249358596</v>
      </c>
      <c r="C100" s="1">
        <f t="shared" si="5"/>
        <v>36645260.950245343</v>
      </c>
      <c r="D100" s="5">
        <f t="shared" si="6"/>
        <v>3.664526095024534</v>
      </c>
      <c r="E100" s="11">
        <f t="shared" si="7"/>
        <v>0.12223543312168761</v>
      </c>
    </row>
    <row r="101" spans="1:5" x14ac:dyDescent="0.25">
      <c r="A101">
        <v>7.2</v>
      </c>
      <c r="B101" s="1">
        <f t="shared" si="4"/>
        <v>1.0076619407800267</v>
      </c>
      <c r="C101" s="1">
        <f t="shared" si="5"/>
        <v>36899504.62786559</v>
      </c>
      <c r="D101" s="5">
        <f t="shared" si="6"/>
        <v>3.6899504627865589</v>
      </c>
      <c r="E101" s="11">
        <f t="shared" si="7"/>
        <v>0.1230834987445401</v>
      </c>
    </row>
    <row r="102" spans="1:5" x14ac:dyDescent="0.25">
      <c r="A102">
        <v>7.3</v>
      </c>
      <c r="B102" s="1">
        <f t="shared" si="4"/>
        <v>1.0077683566241937</v>
      </c>
      <c r="C102" s="1">
        <f t="shared" si="5"/>
        <v>37151928.757417969</v>
      </c>
      <c r="D102" s="5">
        <f t="shared" si="6"/>
        <v>3.7151928757417969</v>
      </c>
      <c r="E102" s="11">
        <f t="shared" si="7"/>
        <v>0.12392549500834331</v>
      </c>
    </row>
    <row r="103" spans="1:5" x14ac:dyDescent="0.25">
      <c r="A103">
        <v>7.4</v>
      </c>
      <c r="B103" s="1">
        <f t="shared" si="4"/>
        <v>1.0078747724683608</v>
      </c>
      <c r="C103" s="1">
        <f t="shared" si="5"/>
        <v>37402570.211900882</v>
      </c>
      <c r="D103" s="5">
        <f t="shared" si="6"/>
        <v>3.7402570211900881</v>
      </c>
      <c r="E103" s="11">
        <f t="shared" si="7"/>
        <v>0.12476154490818073</v>
      </c>
    </row>
    <row r="104" spans="1:5" x14ac:dyDescent="0.25">
      <c r="A104">
        <v>7.5</v>
      </c>
      <c r="B104" s="1">
        <f t="shared" si="4"/>
        <v>1.0079811883125278</v>
      </c>
      <c r="C104" s="1">
        <f t="shared" si="5"/>
        <v>37651464.625717483</v>
      </c>
      <c r="D104" s="5">
        <f t="shared" si="6"/>
        <v>3.7651464625717481</v>
      </c>
      <c r="E104" s="11">
        <f t="shared" si="7"/>
        <v>0.12559176730762681</v>
      </c>
    </row>
    <row r="105" spans="1:5" x14ac:dyDescent="0.25">
      <c r="A105">
        <v>7.6</v>
      </c>
      <c r="B105" s="1">
        <f t="shared" si="4"/>
        <v>1.0080876041566948</v>
      </c>
      <c r="C105" s="1">
        <f t="shared" si="5"/>
        <v>37898646.452234499</v>
      </c>
      <c r="D105" s="5">
        <f t="shared" si="6"/>
        <v>3.7898646452234499</v>
      </c>
      <c r="E105" s="11">
        <f t="shared" si="7"/>
        <v>0.12641627713074255</v>
      </c>
    </row>
    <row r="106" spans="1:5" x14ac:dyDescent="0.25">
      <c r="A106">
        <v>7.7</v>
      </c>
      <c r="B106" s="1">
        <f t="shared" si="4"/>
        <v>1.0081940200008619</v>
      </c>
      <c r="C106" s="1">
        <f t="shared" si="5"/>
        <v>38144149.01794336</v>
      </c>
      <c r="D106" s="5">
        <f t="shared" si="6"/>
        <v>3.8144149017943358</v>
      </c>
      <c r="E106" s="11">
        <f t="shared" si="7"/>
        <v>0.12723518554273758</v>
      </c>
    </row>
    <row r="107" spans="1:5" x14ac:dyDescent="0.25">
      <c r="A107">
        <v>7.8</v>
      </c>
      <c r="B107" s="1">
        <f t="shared" si="4"/>
        <v>1.0083004358450289</v>
      </c>
      <c r="C107" s="1">
        <f t="shared" si="5"/>
        <v>38388004.573467582</v>
      </c>
      <c r="D107" s="5">
        <f t="shared" si="6"/>
        <v>3.8388004573467582</v>
      </c>
      <c r="E107" s="11">
        <f t="shared" si="7"/>
        <v>0.12804860012011238</v>
      </c>
    </row>
    <row r="108" spans="1:5" x14ac:dyDescent="0.25">
      <c r="A108">
        <v>7.9</v>
      </c>
      <c r="B108" s="1">
        <f t="shared" si="4"/>
        <v>1.008406851689196</v>
      </c>
      <c r="C108" s="1">
        <f t="shared" si="5"/>
        <v>38630244.341639474</v>
      </c>
      <c r="D108" s="5">
        <f t="shared" si="6"/>
        <v>3.8630244341639473</v>
      </c>
      <c r="E108" s="11">
        <f t="shared" si="7"/>
        <v>0.12885662501102504</v>
      </c>
    </row>
    <row r="109" spans="1:5" x14ac:dyDescent="0.25">
      <c r="A109">
        <v>8</v>
      </c>
      <c r="B109" s="1">
        <f t="shared" si="4"/>
        <v>1.008513267533363</v>
      </c>
      <c r="C109" s="1">
        <f t="shared" si="5"/>
        <v>38870898.562847234</v>
      </c>
      <c r="D109" s="5">
        <f t="shared" si="6"/>
        <v>3.8870898562847231</v>
      </c>
      <c r="E109" s="11">
        <f t="shared" si="7"/>
        <v>0.12965936108655288</v>
      </c>
    </row>
    <row r="110" spans="1:5" x14ac:dyDescent="0.25">
      <c r="A110">
        <v>8.1</v>
      </c>
      <c r="B110" s="1">
        <f t="shared" si="4"/>
        <v>1.0086196833775301</v>
      </c>
      <c r="C110" s="1">
        <f t="shared" si="5"/>
        <v>39109996.537840463</v>
      </c>
      <c r="D110" s="5">
        <f t="shared" si="6"/>
        <v>3.9109996537840463</v>
      </c>
      <c r="E110" s="11">
        <f t="shared" si="7"/>
        <v>0.13045690608347613</v>
      </c>
    </row>
    <row r="111" spans="1:5" x14ac:dyDescent="0.25">
      <c r="A111">
        <v>8.1999999999999993</v>
      </c>
      <c r="B111" s="1">
        <f t="shared" si="4"/>
        <v>1.0087260992216971</v>
      </c>
      <c r="C111" s="1">
        <f t="shared" si="5"/>
        <v>39347566.668167472</v>
      </c>
      <c r="D111" s="5">
        <f t="shared" si="6"/>
        <v>3.9347566668167469</v>
      </c>
      <c r="E111" s="11">
        <f t="shared" si="7"/>
        <v>0.13124935473916249</v>
      </c>
    </row>
    <row r="112" spans="1:5" x14ac:dyDescent="0.25">
      <c r="A112">
        <v>8.3000000000000007</v>
      </c>
      <c r="B112" s="1">
        <f t="shared" si="4"/>
        <v>1.0088325150658641</v>
      </c>
      <c r="C112" s="1">
        <f t="shared" si="5"/>
        <v>39583636.494397648</v>
      </c>
      <c r="D112" s="5">
        <f t="shared" si="6"/>
        <v>3.9583636494397645</v>
      </c>
      <c r="E112" s="11">
        <f t="shared" si="7"/>
        <v>0.13203679891906303</v>
      </c>
    </row>
    <row r="113" spans="1:5" x14ac:dyDescent="0.25">
      <c r="A113">
        <v>8.4</v>
      </c>
      <c r="B113" s="1">
        <f t="shared" si="4"/>
        <v>1.0089389309100312</v>
      </c>
      <c r="C113" s="1">
        <f t="shared" si="5"/>
        <v>39818232.732284099</v>
      </c>
      <c r="D113" s="5">
        <f t="shared" si="6"/>
        <v>3.9818232732284096</v>
      </c>
      <c r="E113" s="11">
        <f t="shared" si="7"/>
        <v>0.13281932773733787</v>
      </c>
    </row>
    <row r="114" spans="1:5" x14ac:dyDescent="0.25">
      <c r="A114">
        <v>8.5</v>
      </c>
      <c r="B114" s="1">
        <f t="shared" si="4"/>
        <v>1.0090453467541982</v>
      </c>
      <c r="C114" s="1">
        <f t="shared" si="5"/>
        <v>40051381.306990787</v>
      </c>
      <c r="D114" s="5">
        <f t="shared" si="6"/>
        <v>4.0051381306990788</v>
      </c>
      <c r="E114" s="11">
        <f t="shared" si="7"/>
        <v>0.13359702767102563</v>
      </c>
    </row>
    <row r="115" spans="1:5" x14ac:dyDescent="0.25">
      <c r="A115">
        <v>8.6</v>
      </c>
      <c r="B115" s="1">
        <f t="shared" si="4"/>
        <v>1.0091517625983653</v>
      </c>
      <c r="C115" s="1">
        <f t="shared" si="5"/>
        <v>40283107.385517411</v>
      </c>
      <c r="D115" s="5">
        <f t="shared" si="6"/>
        <v>4.0283107385517409</v>
      </c>
      <c r="E115" s="11">
        <f t="shared" si="7"/>
        <v>0.1343699826682011</v>
      </c>
    </row>
    <row r="116" spans="1:5" x14ac:dyDescent="0.25">
      <c r="A116">
        <v>8.6999999999999993</v>
      </c>
      <c r="B116" s="1">
        <f t="shared" si="4"/>
        <v>1.0092581784425323</v>
      </c>
      <c r="C116" s="1">
        <f t="shared" si="5"/>
        <v>40513435.407431401</v>
      </c>
      <c r="D116" s="5">
        <f t="shared" si="6"/>
        <v>4.0513435407431402</v>
      </c>
      <c r="E116" s="11">
        <f t="shared" si="7"/>
        <v>0.13513827425048633</v>
      </c>
    </row>
    <row r="117" spans="1:5" x14ac:dyDescent="0.25">
      <c r="A117">
        <v>8.8000000000000007</v>
      </c>
      <c r="B117" s="1">
        <f t="shared" si="4"/>
        <v>1.0093645942866993</v>
      </c>
      <c r="C117" s="1">
        <f t="shared" si="5"/>
        <v>40742389.114016049</v>
      </c>
      <c r="D117" s="5">
        <f t="shared" si="6"/>
        <v>4.0742389114016051</v>
      </c>
      <c r="E117" s="11">
        <f t="shared" si="7"/>
        <v>0.13590198161027803</v>
      </c>
    </row>
    <row r="118" spans="1:5" x14ac:dyDescent="0.25">
      <c r="A118">
        <v>8.9</v>
      </c>
      <c r="B118" s="1">
        <f t="shared" si="4"/>
        <v>1.0094710101308664</v>
      </c>
      <c r="C118" s="1">
        <f t="shared" si="5"/>
        <v>40969991.575934827</v>
      </c>
      <c r="D118" s="5">
        <f t="shared" si="6"/>
        <v>4.0969991575934825</v>
      </c>
      <c r="E118" s="11">
        <f t="shared" si="7"/>
        <v>0.13666118170302613</v>
      </c>
    </row>
    <row r="119" spans="1:5" x14ac:dyDescent="0.25">
      <c r="A119">
        <v>9</v>
      </c>
      <c r="B119" s="1">
        <f t="shared" si="4"/>
        <v>1.0095774259750334</v>
      </c>
      <c r="C119" s="1">
        <f t="shared" si="5"/>
        <v>41196265.219498925</v>
      </c>
      <c r="D119" s="5">
        <f t="shared" si="6"/>
        <v>4.1196265219498924</v>
      </c>
      <c r="E119" s="11">
        <f t="shared" si="7"/>
        <v>0.1374159493348526</v>
      </c>
    </row>
    <row r="120" spans="1:5" x14ac:dyDescent="0.25">
      <c r="A120">
        <v>9.1</v>
      </c>
      <c r="B120" s="1">
        <f t="shared" si="4"/>
        <v>1.0096838418192005</v>
      </c>
      <c r="C120" s="1">
        <f t="shared" si="5"/>
        <v>41421231.851628259</v>
      </c>
      <c r="D120" s="5">
        <f t="shared" si="6"/>
        <v>4.1421231851628253</v>
      </c>
      <c r="E120" s="11">
        <f t="shared" si="7"/>
        <v>0.13816635724581255</v>
      </c>
    </row>
    <row r="121" spans="1:5" x14ac:dyDescent="0.25">
      <c r="A121">
        <v>9.1999999999999993</v>
      </c>
      <c r="B121" s="1">
        <f t="shared" si="4"/>
        <v>1.0097902576633675</v>
      </c>
      <c r="C121" s="1">
        <f t="shared" si="5"/>
        <v>41644912.683580957</v>
      </c>
      <c r="D121" s="5">
        <f t="shared" si="6"/>
        <v>4.1644912683580957</v>
      </c>
      <c r="E121" s="11">
        <f t="shared" si="7"/>
        <v>0.13891247618904728</v>
      </c>
    </row>
    <row r="122" spans="1:5" x14ac:dyDescent="0.25">
      <c r="A122">
        <v>9.3000000000000007</v>
      </c>
      <c r="B122" s="1">
        <f t="shared" si="4"/>
        <v>1.0098966735075345</v>
      </c>
      <c r="C122" s="1">
        <f t="shared" si="5"/>
        <v>41867328.353525981</v>
      </c>
      <c r="D122" s="5">
        <f t="shared" si="6"/>
        <v>4.1867328353525979</v>
      </c>
      <c r="E122" s="11">
        <f t="shared" si="7"/>
        <v>0.1396543750060783</v>
      </c>
    </row>
    <row r="123" spans="1:5" x14ac:dyDescent="0.25">
      <c r="A123">
        <v>9.4</v>
      </c>
      <c r="B123" s="1">
        <f t="shared" si="4"/>
        <v>1.0100030893517016</v>
      </c>
      <c r="C123" s="1">
        <f t="shared" si="5"/>
        <v>42088498.948027432</v>
      </c>
      <c r="D123" s="5">
        <f t="shared" si="6"/>
        <v>4.2088498948027429</v>
      </c>
      <c r="E123" s="11">
        <f t="shared" si="7"/>
        <v>0.14039212069847146</v>
      </c>
    </row>
    <row r="124" spans="1:5" x14ac:dyDescent="0.25">
      <c r="A124">
        <v>9.5</v>
      </c>
      <c r="B124" s="1">
        <f t="shared" si="4"/>
        <v>1.0101095051958686</v>
      </c>
      <c r="C124" s="1">
        <f t="shared" si="5"/>
        <v>42308444.022504345</v>
      </c>
      <c r="D124" s="5">
        <f t="shared" si="6"/>
        <v>4.2308444022504341</v>
      </c>
      <c r="E124" s="11">
        <f t="shared" si="7"/>
        <v>0.14112577849608327</v>
      </c>
    </row>
    <row r="125" spans="1:5" x14ac:dyDescent="0.25">
      <c r="A125">
        <v>9.6</v>
      </c>
      <c r="B125" s="1">
        <f t="shared" si="4"/>
        <v>1.0102159210400357</v>
      </c>
      <c r="C125" s="1">
        <f t="shared" si="5"/>
        <v>42527182.620723136</v>
      </c>
      <c r="D125" s="5">
        <f t="shared" si="6"/>
        <v>4.252718262072313</v>
      </c>
      <c r="E125" s="11">
        <f t="shared" si="7"/>
        <v>0.1418554119220809</v>
      </c>
    </row>
    <row r="126" spans="1:5" x14ac:dyDescent="0.25">
      <c r="A126">
        <v>9.6999999999999993</v>
      </c>
      <c r="B126" s="1">
        <f t="shared" si="4"/>
        <v>1.0103223368842027</v>
      </c>
      <c r="C126" s="1">
        <f t="shared" si="5"/>
        <v>42744733.293380029</v>
      </c>
      <c r="D126" s="5">
        <f t="shared" si="6"/>
        <v>4.2744733293380026</v>
      </c>
      <c r="E126" s="11">
        <f t="shared" si="7"/>
        <v>0.14258108285492635</v>
      </c>
    </row>
    <row r="127" spans="1:5" x14ac:dyDescent="0.25">
      <c r="A127">
        <v>9.8000000000000007</v>
      </c>
      <c r="B127" s="1">
        <f t="shared" si="4"/>
        <v>1.0104287527283697</v>
      </c>
      <c r="C127" s="1">
        <f t="shared" si="5"/>
        <v>42961114.115824431</v>
      </c>
      <c r="D127" s="5">
        <f t="shared" si="6"/>
        <v>4.2961114115824426</v>
      </c>
      <c r="E127" s="11">
        <f t="shared" si="7"/>
        <v>0.14330285158749534</v>
      </c>
    </row>
    <row r="128" spans="1:5" x14ac:dyDescent="0.25">
      <c r="A128">
        <v>9.9</v>
      </c>
      <c r="B128" s="1">
        <f t="shared" si="4"/>
        <v>1.0105351685725368</v>
      </c>
      <c r="C128" s="1">
        <f t="shared" si="5"/>
        <v>43176342.704970904</v>
      </c>
      <c r="D128" s="5">
        <f t="shared" si="6"/>
        <v>4.3176342704970905</v>
      </c>
      <c r="E128" s="11">
        <f t="shared" si="7"/>
        <v>0.14402077688348952</v>
      </c>
    </row>
    <row r="129" spans="1:5" x14ac:dyDescent="0.25">
      <c r="A129">
        <v>10</v>
      </c>
      <c r="B129" s="1">
        <f t="shared" si="4"/>
        <v>1.0106415844167038</v>
      </c>
      <c r="C129" s="1">
        <f t="shared" si="5"/>
        <v>43390436.235443547</v>
      </c>
      <c r="D129" s="5">
        <f t="shared" si="6"/>
        <v>4.3390436235443541</v>
      </c>
      <c r="E129" s="11">
        <f t="shared" si="7"/>
        <v>0.14473491603128838</v>
      </c>
    </row>
    <row r="130" spans="1:5" x14ac:dyDescent="0.25">
      <c r="A130">
        <v>10.1</v>
      </c>
      <c r="B130" s="1">
        <f t="shared" si="4"/>
        <v>1.0107480002608709</v>
      </c>
      <c r="C130" s="1">
        <f t="shared" si="5"/>
        <v>43603411.454999402</v>
      </c>
      <c r="D130" s="5">
        <f t="shared" si="6"/>
        <v>4.3603411454999401</v>
      </c>
      <c r="E130" s="11">
        <f t="shared" si="7"/>
        <v>0.14544532489539613</v>
      </c>
    </row>
    <row r="131" spans="1:5" x14ac:dyDescent="0.25">
      <c r="A131">
        <v>10.199999999999999</v>
      </c>
      <c r="B131" s="1">
        <f t="shared" si="4"/>
        <v>1.0108544161050379</v>
      </c>
      <c r="C131" s="1">
        <f t="shared" si="5"/>
        <v>43815284.699262962</v>
      </c>
      <c r="D131" s="5">
        <f t="shared" si="6"/>
        <v>4.3815284699262964</v>
      </c>
      <c r="E131" s="11">
        <f t="shared" si="7"/>
        <v>0.14615205796559086</v>
      </c>
    </row>
    <row r="132" spans="1:5" x14ac:dyDescent="0.25">
      <c r="A132">
        <v>10.3</v>
      </c>
      <c r="B132" s="1">
        <f t="shared" si="4"/>
        <v>1.0109608319492049</v>
      </c>
      <c r="C132" s="1">
        <f t="shared" si="5"/>
        <v>44026071.905815087</v>
      </c>
      <c r="D132" s="5">
        <f t="shared" si="6"/>
        <v>4.4026071905815085</v>
      </c>
      <c r="E132" s="11">
        <f t="shared" si="7"/>
        <v>0.14685516840391991</v>
      </c>
    </row>
    <row r="133" spans="1:5" x14ac:dyDescent="0.25">
      <c r="A133">
        <v>10.4</v>
      </c>
      <c r="B133" s="1">
        <f t="shared" si="4"/>
        <v>1.011067247793372</v>
      </c>
      <c r="C133" s="1">
        <f t="shared" si="5"/>
        <v>44235788.62766809</v>
      </c>
      <c r="D133" s="5">
        <f t="shared" si="6"/>
        <v>4.4235788627668091</v>
      </c>
      <c r="E133" s="11">
        <f t="shared" si="7"/>
        <v>0.1475547080896481</v>
      </c>
    </row>
    <row r="134" spans="1:5" x14ac:dyDescent="0.25">
      <c r="A134">
        <v>10.5</v>
      </c>
      <c r="B134" s="1">
        <f t="shared" si="4"/>
        <v>1.011173663637539</v>
      </c>
      <c r="C134" s="1">
        <f t="shared" si="5"/>
        <v>44444450.04615891</v>
      </c>
      <c r="D134" s="5">
        <f t="shared" si="6"/>
        <v>4.4444450046158908</v>
      </c>
      <c r="E134" s="11">
        <f t="shared" si="7"/>
        <v>0.14825072766226463</v>
      </c>
    </row>
    <row r="135" spans="1:5" x14ac:dyDescent="0.25">
      <c r="A135">
        <v>10.6</v>
      </c>
      <c r="B135" s="1">
        <f t="shared" si="4"/>
        <v>1.0112800794817061</v>
      </c>
      <c r="C135" s="1">
        <f t="shared" si="5"/>
        <v>44652070.983291365</v>
      </c>
      <c r="D135" s="5">
        <f t="shared" si="6"/>
        <v>4.4652070983291363</v>
      </c>
      <c r="E135" s="11">
        <f t="shared" si="7"/>
        <v>0.14894327656265244</v>
      </c>
    </row>
    <row r="136" spans="1:5" x14ac:dyDescent="0.25">
      <c r="A136">
        <v>10.7</v>
      </c>
      <c r="B136" s="1">
        <f t="shared" si="4"/>
        <v>1.0113864953258731</v>
      </c>
      <c r="C136" s="1">
        <f t="shared" si="5"/>
        <v>44858665.913557239</v>
      </c>
      <c r="D136" s="5">
        <f t="shared" si="6"/>
        <v>4.4858665913557241</v>
      </c>
      <c r="E136" s="11">
        <f t="shared" si="7"/>
        <v>0.14963240307251904</v>
      </c>
    </row>
    <row r="137" spans="1:5" x14ac:dyDescent="0.25">
      <c r="A137">
        <v>10.8</v>
      </c>
      <c r="B137" s="1">
        <f t="shared" si="4"/>
        <v>1.0114929111700401</v>
      </c>
      <c r="C137" s="1">
        <f t="shared" si="5"/>
        <v>45064248.975260295</v>
      </c>
      <c r="D137" s="5">
        <f t="shared" si="6"/>
        <v>4.5064248975260295</v>
      </c>
      <c r="E137" s="11">
        <f t="shared" si="7"/>
        <v>0.1503181543521695</v>
      </c>
    </row>
    <row r="138" spans="1:5" x14ac:dyDescent="0.25">
      <c r="A138">
        <v>10.9</v>
      </c>
      <c r="B138" s="1">
        <f t="shared" si="4"/>
        <v>1.0115993270142072</v>
      </c>
      <c r="C138" s="1">
        <f t="shared" si="5"/>
        <v>45268833.981370457</v>
      </c>
      <c r="D138" s="5">
        <f t="shared" si="6"/>
        <v>4.5268833981370458</v>
      </c>
      <c r="E138" s="11">
        <f t="shared" si="7"/>
        <v>0.15100057647671195</v>
      </c>
    </row>
    <row r="139" spans="1:5" x14ac:dyDescent="0.25">
      <c r="A139">
        <v>11</v>
      </c>
      <c r="B139" s="1">
        <f t="shared" si="4"/>
        <v>1.0117057428583742</v>
      </c>
      <c r="C139" s="1">
        <f t="shared" si="5"/>
        <v>45472434.429931439</v>
      </c>
      <c r="D139" s="5">
        <f t="shared" si="6"/>
        <v>4.5472434429931434</v>
      </c>
      <c r="E139" s="11">
        <f t="shared" si="7"/>
        <v>0.15167971447077377</v>
      </c>
    </row>
    <row r="140" spans="1:5" x14ac:dyDescent="0.25">
      <c r="A140">
        <v>11.1</v>
      </c>
      <c r="B140" s="1">
        <f t="shared" si="4"/>
        <v>1.0118121587025413</v>
      </c>
      <c r="C140" s="1">
        <f t="shared" si="5"/>
        <v>45675063.514044143</v>
      </c>
      <c r="D140" s="5">
        <f t="shared" si="6"/>
        <v>4.5675063514044139</v>
      </c>
      <c r="E140" s="11">
        <f t="shared" si="7"/>
        <v>0.15235561234180262</v>
      </c>
    </row>
    <row r="141" spans="1:5" x14ac:dyDescent="0.25">
      <c r="A141">
        <v>11.2</v>
      </c>
      <c r="B141" s="1">
        <f t="shared" si="4"/>
        <v>1.0119185745467083</v>
      </c>
      <c r="C141" s="1">
        <f t="shared" si="5"/>
        <v>45876734.131445393</v>
      </c>
      <c r="D141" s="5">
        <f t="shared" si="6"/>
        <v>4.5876734131445387</v>
      </c>
      <c r="E141" s="11">
        <f t="shared" si="7"/>
        <v>0.15302831311201762</v>
      </c>
    </row>
    <row r="142" spans="1:5" x14ac:dyDescent="0.25">
      <c r="A142">
        <v>11.3</v>
      </c>
      <c r="B142" s="1">
        <f t="shared" si="4"/>
        <v>1.0120249903908753</v>
      </c>
      <c r="C142" s="1">
        <f t="shared" si="5"/>
        <v>46077458.893704399</v>
      </c>
      <c r="D142" s="5">
        <f t="shared" si="6"/>
        <v>4.6077458893704399</v>
      </c>
      <c r="E142" s="11">
        <f t="shared" si="7"/>
        <v>0.15369785884908552</v>
      </c>
    </row>
    <row r="143" spans="1:5" x14ac:dyDescent="0.25">
      <c r="A143">
        <v>11.4</v>
      </c>
      <c r="B143" s="1">
        <f t="shared" si="4"/>
        <v>1.0121314062350424</v>
      </c>
      <c r="C143" s="1">
        <f t="shared" si="5"/>
        <v>46277250.135052942</v>
      </c>
      <c r="D143" s="5">
        <f t="shared" si="6"/>
        <v>4.6277250135052936</v>
      </c>
      <c r="E143" s="11">
        <f t="shared" si="7"/>
        <v>0.15436429069557495</v>
      </c>
    </row>
    <row r="144" spans="1:5" x14ac:dyDescent="0.25">
      <c r="A144">
        <v>11.5</v>
      </c>
      <c r="B144" s="1">
        <f t="shared" si="4"/>
        <v>1.0122378220792094</v>
      </c>
      <c r="C144" s="1">
        <f t="shared" si="5"/>
        <v>46476119.920869067</v>
      </c>
      <c r="D144" s="5">
        <f t="shared" si="6"/>
        <v>4.6476119920869063</v>
      </c>
      <c r="E144" s="11">
        <f t="shared" si="7"/>
        <v>0.15502764889725501</v>
      </c>
    </row>
    <row r="145" spans="1:5" x14ac:dyDescent="0.25">
      <c r="A145">
        <v>11.6</v>
      </c>
      <c r="B145" s="1">
        <f t="shared" si="4"/>
        <v>1.0123442379233765</v>
      </c>
      <c r="C145" s="1">
        <f t="shared" si="5"/>
        <v>46674080.055828795</v>
      </c>
      <c r="D145" s="5">
        <f t="shared" si="6"/>
        <v>4.667408005582879</v>
      </c>
      <c r="E145" s="11">
        <f t="shared" si="7"/>
        <v>0.15568797283028646</v>
      </c>
    </row>
    <row r="146" spans="1:5" x14ac:dyDescent="0.25">
      <c r="A146">
        <v>11.7</v>
      </c>
      <c r="B146" s="1">
        <f t="shared" si="4"/>
        <v>1.0124506537675435</v>
      </c>
      <c r="C146" s="1">
        <f t="shared" si="5"/>
        <v>46871142.091743074</v>
      </c>
      <c r="D146" s="5">
        <f t="shared" si="6"/>
        <v>4.6871142091743074</v>
      </c>
      <c r="E146" s="11">
        <f t="shared" si="7"/>
        <v>0.15634530102736299</v>
      </c>
    </row>
    <row r="147" spans="1:5" x14ac:dyDescent="0.25">
      <c r="A147">
        <v>11.8</v>
      </c>
      <c r="B147" s="1">
        <f t="shared" si="4"/>
        <v>1.0125570696117105</v>
      </c>
      <c r="C147" s="1">
        <f t="shared" si="5"/>
        <v>47067317.335093908</v>
      </c>
      <c r="D147" s="5">
        <f t="shared" si="6"/>
        <v>4.7067317335093906</v>
      </c>
      <c r="E147" s="11">
        <f t="shared" si="7"/>
        <v>0.15699967120284897</v>
      </c>
    </row>
    <row r="148" spans="1:5" x14ac:dyDescent="0.25">
      <c r="A148">
        <v>11.9</v>
      </c>
      <c r="B148" s="1">
        <f t="shared" si="4"/>
        <v>1.0126634854558776</v>
      </c>
      <c r="C148" s="1">
        <f t="shared" si="5"/>
        <v>47262616.854284555</v>
      </c>
      <c r="D148" s="5">
        <f t="shared" si="6"/>
        <v>4.7262616854284554</v>
      </c>
      <c r="E148" s="11">
        <f t="shared" si="7"/>
        <v>0.1576511202769636</v>
      </c>
    </row>
    <row r="149" spans="1:5" x14ac:dyDescent="0.25">
      <c r="A149">
        <v>12</v>
      </c>
      <c r="B149" s="1">
        <f t="shared" si="4"/>
        <v>1.0127699013000446</v>
      </c>
      <c r="C149" s="1">
        <f t="shared" si="5"/>
        <v>47457051.486615822</v>
      </c>
      <c r="D149" s="5">
        <f t="shared" si="6"/>
        <v>4.7457051486615818</v>
      </c>
      <c r="E149" s="11">
        <f t="shared" si="7"/>
        <v>0.15829968439905123</v>
      </c>
    </row>
    <row r="150" spans="1:5" x14ac:dyDescent="0.25">
      <c r="A150">
        <v>12.1</v>
      </c>
      <c r="B150" s="1">
        <f t="shared" si="4"/>
        <v>1.0128763171442117</v>
      </c>
      <c r="C150" s="1">
        <f t="shared" si="5"/>
        <v>47650631.845001735</v>
      </c>
      <c r="D150" s="5">
        <f t="shared" si="6"/>
        <v>4.765063184500173</v>
      </c>
      <c r="E150" s="11">
        <f t="shared" si="7"/>
        <v>0.15894539896998255</v>
      </c>
    </row>
    <row r="151" spans="1:5" x14ac:dyDescent="0.25">
      <c r="A151">
        <v>12.2</v>
      </c>
      <c r="B151" s="1">
        <f t="shared" si="4"/>
        <v>1.0129827329883787</v>
      </c>
      <c r="C151" s="1">
        <f t="shared" si="5"/>
        <v>47843368.324435487</v>
      </c>
      <c r="D151" s="5">
        <f t="shared" si="6"/>
        <v>4.7843368324435485</v>
      </c>
      <c r="E151" s="11">
        <f t="shared" si="7"/>
        <v>0.15958829866372251</v>
      </c>
    </row>
    <row r="152" spans="1:5" x14ac:dyDescent="0.25">
      <c r="A152">
        <v>12.3</v>
      </c>
      <c r="B152" s="1">
        <f t="shared" si="4"/>
        <v>1.0130891488325457</v>
      </c>
      <c r="C152" s="1">
        <f t="shared" si="5"/>
        <v>48035271.108218871</v>
      </c>
      <c r="D152" s="5">
        <f t="shared" si="6"/>
        <v>4.8035271108218867</v>
      </c>
      <c r="E152" s="11">
        <f t="shared" si="7"/>
        <v>0.16022841744810962</v>
      </c>
    </row>
    <row r="153" spans="1:5" x14ac:dyDescent="0.25">
      <c r="A153">
        <v>12.4</v>
      </c>
      <c r="B153" s="1">
        <f t="shared" si="4"/>
        <v>1.0131955646767128</v>
      </c>
      <c r="C153" s="1">
        <f t="shared" si="5"/>
        <v>48226350.173963666</v>
      </c>
      <c r="D153" s="5">
        <f t="shared" si="6"/>
        <v>4.8226350173963661</v>
      </c>
      <c r="E153" s="11">
        <f t="shared" si="7"/>
        <v>0.16086578860487433</v>
      </c>
    </row>
    <row r="154" spans="1:5" x14ac:dyDescent="0.25">
      <c r="A154">
        <v>12.5</v>
      </c>
      <c r="B154" s="1">
        <f t="shared" si="4"/>
        <v>1.0133019805208798</v>
      </c>
      <c r="C154" s="1">
        <f t="shared" si="5"/>
        <v>48416615.299375907</v>
      </c>
      <c r="D154" s="5">
        <f t="shared" si="6"/>
        <v>4.84166152993759</v>
      </c>
      <c r="E154" s="11">
        <f t="shared" si="7"/>
        <v>0.1615004447489333</v>
      </c>
    </row>
    <row r="155" spans="1:5" x14ac:dyDescent="0.25">
      <c r="A155">
        <v>12.6</v>
      </c>
      <c r="B155" s="1">
        <f t="shared" si="4"/>
        <v>1.0134083963650469</v>
      </c>
      <c r="C155" s="1">
        <f t="shared" si="5"/>
        <v>48606076.067832217</v>
      </c>
      <c r="D155" s="5">
        <f t="shared" si="6"/>
        <v>4.8606076067832218</v>
      </c>
      <c r="E155" s="11">
        <f t="shared" si="7"/>
        <v>0.16213241784699006</v>
      </c>
    </row>
    <row r="156" spans="1:5" x14ac:dyDescent="0.25">
      <c r="A156">
        <v>12.7</v>
      </c>
      <c r="B156" s="1">
        <f t="shared" si="4"/>
        <v>1.0135148122092139</v>
      </c>
      <c r="C156" s="1">
        <f t="shared" si="5"/>
        <v>48794741.873758294</v>
      </c>
      <c r="D156" s="5">
        <f t="shared" si="6"/>
        <v>4.8794741873758287</v>
      </c>
      <c r="E156" s="11">
        <f t="shared" si="7"/>
        <v>0.16276173923547568</v>
      </c>
    </row>
    <row r="157" spans="1:5" x14ac:dyDescent="0.25">
      <c r="A157">
        <v>12.8</v>
      </c>
      <c r="B157" s="1">
        <f t="shared" si="4"/>
        <v>1.013621228053381</v>
      </c>
      <c r="C157" s="1">
        <f t="shared" si="5"/>
        <v>48982621.927817263</v>
      </c>
      <c r="D157" s="5">
        <f t="shared" si="6"/>
        <v>4.8982621927817265</v>
      </c>
      <c r="E157" s="11">
        <f t="shared" si="7"/>
        <v>0.16338843963785527</v>
      </c>
    </row>
    <row r="158" spans="1:5" x14ac:dyDescent="0.25">
      <c r="A158">
        <v>12.9</v>
      </c>
      <c r="B158" s="1">
        <f t="shared" si="4"/>
        <v>1.013727643897548</v>
      </c>
      <c r="C158" s="1">
        <f t="shared" si="5"/>
        <v>49169725.261915565</v>
      </c>
      <c r="D158" s="5">
        <f t="shared" si="6"/>
        <v>4.9169725261915564</v>
      </c>
      <c r="E158" s="11">
        <f t="shared" si="7"/>
        <v>0.16401254918132585</v>
      </c>
    </row>
    <row r="159" spans="1:5" x14ac:dyDescent="0.25">
      <c r="A159">
        <v>13</v>
      </c>
      <c r="B159" s="1">
        <f t="shared" ref="B159:B222" si="8">($A159/$B$15)+1</f>
        <v>1.013834059741715</v>
      </c>
      <c r="C159" s="1">
        <f t="shared" ref="C159:C222" si="9">$B$4*(SQRT(1-(1/(B159*B159))))</f>
        <v>49356060.734034918</v>
      </c>
      <c r="D159" s="5">
        <f t="shared" ref="D159:D222" si="10">C159*0.0000001</f>
        <v>4.9356060734034912</v>
      </c>
      <c r="E159" s="11">
        <f t="shared" ref="E159:E222" si="11">C159/$B$4</f>
        <v>0.16463409741293397</v>
      </c>
    </row>
    <row r="160" spans="1:5" x14ac:dyDescent="0.25">
      <c r="A160">
        <v>13.1</v>
      </c>
      <c r="B160" s="1">
        <f t="shared" si="8"/>
        <v>1.0139404755858821</v>
      </c>
      <c r="C160" s="1">
        <f t="shared" si="9"/>
        <v>49541637.032897621</v>
      </c>
      <c r="D160" s="5">
        <f t="shared" si="10"/>
        <v>4.9541637032897619</v>
      </c>
      <c r="E160" s="11">
        <f t="shared" si="11"/>
        <v>0.16525311331513756</v>
      </c>
    </row>
    <row r="161" spans="1:6" x14ac:dyDescent="0.25">
      <c r="A161">
        <v>13.2</v>
      </c>
      <c r="B161" s="1">
        <f t="shared" si="8"/>
        <v>1.0140468914300491</v>
      </c>
      <c r="C161" s="1">
        <f t="shared" si="9"/>
        <v>49726462.68247284</v>
      </c>
      <c r="D161" s="5">
        <f t="shared" si="10"/>
        <v>4.9726462682472841</v>
      </c>
      <c r="E161" s="11">
        <f t="shared" si="11"/>
        <v>0.16586962532083727</v>
      </c>
    </row>
    <row r="162" spans="1:6" x14ac:dyDescent="0.25">
      <c r="A162">
        <v>13.3</v>
      </c>
      <c r="B162" s="1">
        <f t="shared" si="8"/>
        <v>1.0141533072742162</v>
      </c>
      <c r="C162" s="1">
        <f t="shared" si="9"/>
        <v>49910546.046327576</v>
      </c>
      <c r="D162" s="5">
        <f t="shared" si="10"/>
        <v>4.9910546046327573</v>
      </c>
      <c r="E162" s="11">
        <f t="shared" si="11"/>
        <v>0.16648366132788964</v>
      </c>
    </row>
    <row r="163" spans="1:6" x14ac:dyDescent="0.25">
      <c r="A163">
        <v>13.4</v>
      </c>
      <c r="B163" s="1">
        <f t="shared" si="8"/>
        <v>1.0142597231183832</v>
      </c>
      <c r="C163" s="1">
        <f t="shared" si="9"/>
        <v>50093895.33183369</v>
      </c>
      <c r="D163" s="5">
        <f t="shared" si="10"/>
        <v>5.0093895331833691</v>
      </c>
      <c r="E163" s="11">
        <f t="shared" si="11"/>
        <v>0.16709524871314038</v>
      </c>
    </row>
    <row r="164" spans="1:6" x14ac:dyDescent="0.25">
      <c r="A164">
        <v>13.5</v>
      </c>
      <c r="B164" s="1">
        <f t="shared" si="8"/>
        <v>1.0143661389625502</v>
      </c>
      <c r="C164" s="1">
        <f t="shared" si="9"/>
        <v>50276518.594231427</v>
      </c>
      <c r="D164" s="5">
        <f t="shared" si="10"/>
        <v>5.0276518594231421</v>
      </c>
      <c r="E164" s="11">
        <f t="shared" si="11"/>
        <v>0.16770441434597874</v>
      </c>
    </row>
    <row r="165" spans="1:6" x14ac:dyDescent="0.25">
      <c r="A165">
        <v>13.6</v>
      </c>
      <c r="B165" s="1">
        <f t="shared" si="8"/>
        <v>1.0144725548067173</v>
      </c>
      <c r="C165" s="1">
        <f t="shared" si="9"/>
        <v>50458423.740559042</v>
      </c>
      <c r="D165" s="5">
        <f t="shared" si="10"/>
        <v>5.045842374055904</v>
      </c>
      <c r="E165" s="11">
        <f t="shared" si="11"/>
        <v>0.16831118460144531</v>
      </c>
    </row>
    <row r="166" spans="1:6" x14ac:dyDescent="0.25">
      <c r="A166">
        <v>13.7</v>
      </c>
      <c r="B166" s="1">
        <f t="shared" si="8"/>
        <v>1.0145789706508843</v>
      </c>
      <c r="C166" s="1">
        <f t="shared" si="9"/>
        <v>50639618.533453725</v>
      </c>
      <c r="D166" s="5">
        <f t="shared" si="10"/>
        <v>5.0639618533453721</v>
      </c>
      <c r="E166" s="11">
        <f t="shared" si="11"/>
        <v>0.16891558537291063</v>
      </c>
    </row>
    <row r="167" spans="1:6" x14ac:dyDescent="0.25">
      <c r="A167">
        <v>13.8</v>
      </c>
      <c r="B167" s="1">
        <f t="shared" si="8"/>
        <v>1.0146853864950514</v>
      </c>
      <c r="C167" s="1">
        <f t="shared" si="9"/>
        <v>50820110.594825879</v>
      </c>
      <c r="D167" s="5">
        <f t="shared" si="10"/>
        <v>5.0820110594825874</v>
      </c>
      <c r="E167" s="11">
        <f t="shared" si="11"/>
        <v>0.16951764208433115</v>
      </c>
    </row>
    <row r="168" spans="1:6" x14ac:dyDescent="0.25">
      <c r="A168">
        <v>13.9</v>
      </c>
      <c r="B168" s="1">
        <f t="shared" si="8"/>
        <v>1.0147918023392184</v>
      </c>
      <c r="C168" s="1">
        <f t="shared" si="9"/>
        <v>50999907.409415551</v>
      </c>
      <c r="D168" s="5">
        <f t="shared" si="10"/>
        <v>5.0999907409415552</v>
      </c>
      <c r="E168" s="11">
        <f t="shared" si="11"/>
        <v>0.1701173797021123</v>
      </c>
    </row>
    <row r="169" spans="1:6" x14ac:dyDescent="0.25">
      <c r="A169">
        <v>14</v>
      </c>
      <c r="B169" s="1">
        <f t="shared" si="8"/>
        <v>1.0148982181833854</v>
      </c>
      <c r="C169" s="1">
        <f t="shared" si="9"/>
        <v>51179016.328233942</v>
      </c>
      <c r="D169" s="5">
        <f t="shared" si="10"/>
        <v>5.1179016328233944</v>
      </c>
      <c r="E169" s="11">
        <f t="shared" si="11"/>
        <v>0.17071482274658806</v>
      </c>
    </row>
    <row r="170" spans="1:6" x14ac:dyDescent="0.25">
      <c r="A170">
        <v>14.1</v>
      </c>
      <c r="B170" s="1">
        <f t="shared" si="8"/>
        <v>1.0150046340275525</v>
      </c>
      <c r="C170" s="1">
        <f t="shared" si="9"/>
        <v>51357444.571893327</v>
      </c>
      <c r="D170" s="5">
        <f t="shared" si="10"/>
        <v>5.1357444571893325</v>
      </c>
      <c r="E170" s="11">
        <f t="shared" si="11"/>
        <v>0.17130999530312843</v>
      </c>
      <c r="F170" s="4" t="s">
        <v>41</v>
      </c>
    </row>
    <row r="171" spans="1:6" x14ac:dyDescent="0.25">
      <c r="A171">
        <v>14.2</v>
      </c>
      <c r="B171" s="1">
        <f t="shared" si="8"/>
        <v>1.0151110498717195</v>
      </c>
      <c r="C171" s="1">
        <f t="shared" si="9"/>
        <v>51535199.233832888</v>
      </c>
      <c r="D171" s="5">
        <f t="shared" si="10"/>
        <v>5.1535199233832882</v>
      </c>
      <c r="E171" s="11">
        <f t="shared" si="11"/>
        <v>0.17190292103289967</v>
      </c>
    </row>
    <row r="172" spans="1:6" x14ac:dyDescent="0.25">
      <c r="A172">
        <v>14.3</v>
      </c>
      <c r="B172" s="1">
        <f t="shared" si="8"/>
        <v>1.0152174657158866</v>
      </c>
      <c r="C172" s="1">
        <f t="shared" si="9"/>
        <v>51712287.283440746</v>
      </c>
      <c r="D172" s="5">
        <f t="shared" si="10"/>
        <v>5.1712287283440741</v>
      </c>
      <c r="E172" s="11">
        <f t="shared" si="11"/>
        <v>0.17249362318327816</v>
      </c>
    </row>
    <row r="173" spans="1:6" x14ac:dyDescent="0.25">
      <c r="A173">
        <v>14.4</v>
      </c>
      <c r="B173" s="1">
        <f t="shared" si="8"/>
        <v>1.0153238815600536</v>
      </c>
      <c r="C173" s="1">
        <f t="shared" si="9"/>
        <v>51888715.569079235</v>
      </c>
      <c r="D173" s="5">
        <f t="shared" si="10"/>
        <v>5.1888715569079231</v>
      </c>
      <c r="E173" s="11">
        <f t="shared" si="11"/>
        <v>0.17308212459794181</v>
      </c>
    </row>
    <row r="174" spans="1:6" x14ac:dyDescent="0.25">
      <c r="A174">
        <v>14.5</v>
      </c>
      <c r="B174" s="1">
        <f t="shared" si="8"/>
        <v>1.0154302974042206</v>
      </c>
      <c r="C174" s="1">
        <f t="shared" si="9"/>
        <v>52064490.821016192</v>
      </c>
      <c r="D174" s="5">
        <f t="shared" si="10"/>
        <v>5.2064490821016189</v>
      </c>
      <c r="E174" s="11">
        <f t="shared" si="11"/>
        <v>0.17366844772664758</v>
      </c>
    </row>
    <row r="175" spans="1:6" x14ac:dyDescent="0.25">
      <c r="A175">
        <v>14.6</v>
      </c>
      <c r="B175" s="1">
        <f t="shared" si="8"/>
        <v>1.0155367132483877</v>
      </c>
      <c r="C175" s="1">
        <f t="shared" si="9"/>
        <v>52239619.654263861</v>
      </c>
      <c r="D175" s="5">
        <f t="shared" si="10"/>
        <v>5.223961965426386</v>
      </c>
      <c r="E175" s="11">
        <f t="shared" si="11"/>
        <v>0.17425261463470126</v>
      </c>
    </row>
    <row r="176" spans="1:6" x14ac:dyDescent="0.25">
      <c r="A176">
        <v>14.7</v>
      </c>
      <c r="B176" s="1">
        <f t="shared" si="8"/>
        <v>1.0156431290925547</v>
      </c>
      <c r="C176" s="1">
        <f t="shared" si="9"/>
        <v>52414108.571331918</v>
      </c>
      <c r="D176" s="5">
        <f t="shared" si="10"/>
        <v>5.2414108571331912</v>
      </c>
      <c r="E176" s="11">
        <f t="shared" si="11"/>
        <v>0.17483464701214038</v>
      </c>
    </row>
    <row r="177" spans="1:5" x14ac:dyDescent="0.25">
      <c r="A177">
        <v>14.8</v>
      </c>
      <c r="B177" s="1">
        <f t="shared" si="8"/>
        <v>1.0157495449367218</v>
      </c>
      <c r="C177" s="1">
        <f t="shared" si="9"/>
        <v>52587963.96489682</v>
      </c>
      <c r="D177" s="5">
        <f t="shared" si="10"/>
        <v>5.2587963964896822</v>
      </c>
      <c r="E177" s="11">
        <f t="shared" si="11"/>
        <v>0.17541456618263832</v>
      </c>
    </row>
    <row r="178" spans="1:5" x14ac:dyDescent="0.25">
      <c r="A178">
        <v>14.9</v>
      </c>
      <c r="B178" s="1">
        <f t="shared" si="8"/>
        <v>1.0158559607808888</v>
      </c>
      <c r="C178" s="1">
        <f t="shared" si="9"/>
        <v>52761192.120388284</v>
      </c>
      <c r="D178" s="5">
        <f t="shared" si="10"/>
        <v>5.2761192120388278</v>
      </c>
      <c r="E178" s="11">
        <f t="shared" si="11"/>
        <v>0.17599239311213188</v>
      </c>
    </row>
    <row r="179" spans="1:5" x14ac:dyDescent="0.25">
      <c r="A179">
        <v>15</v>
      </c>
      <c r="B179" s="1">
        <f t="shared" si="8"/>
        <v>1.0159623766250558</v>
      </c>
      <c r="C179" s="1">
        <f t="shared" si="9"/>
        <v>52933799.218500152</v>
      </c>
      <c r="D179" s="5">
        <f t="shared" si="10"/>
        <v>5.2933799218500148</v>
      </c>
      <c r="E179" s="11">
        <f t="shared" si="11"/>
        <v>0.17656814841719651</v>
      </c>
    </row>
    <row r="180" spans="1:5" x14ac:dyDescent="0.25">
      <c r="A180">
        <v>15.1</v>
      </c>
      <c r="B180" s="1">
        <f t="shared" si="8"/>
        <v>1.0160687924692229</v>
      </c>
      <c r="C180" s="1">
        <f t="shared" si="9"/>
        <v>53105791.337624237</v>
      </c>
      <c r="D180" s="5">
        <f t="shared" si="10"/>
        <v>5.3105791337624231</v>
      </c>
      <c r="E180" s="11">
        <f t="shared" si="11"/>
        <v>0.1771418523731649</v>
      </c>
    </row>
    <row r="181" spans="1:5" x14ac:dyDescent="0.25">
      <c r="A181">
        <v>15.2</v>
      </c>
      <c r="B181" s="1">
        <f t="shared" si="8"/>
        <v>1.0161752083133899</v>
      </c>
      <c r="C181" s="1">
        <f t="shared" si="9"/>
        <v>53277174.45621381</v>
      </c>
      <c r="D181" s="5">
        <f t="shared" si="10"/>
        <v>5.3277174456213805</v>
      </c>
      <c r="E181" s="11">
        <f t="shared" si="11"/>
        <v>0.17771352492201059</v>
      </c>
    </row>
    <row r="182" spans="1:5" x14ac:dyDescent="0.25">
      <c r="A182">
        <v>15.3</v>
      </c>
      <c r="B182" s="1">
        <f t="shared" si="8"/>
        <v>1.016281624157557</v>
      </c>
      <c r="C182" s="1">
        <f t="shared" si="9"/>
        <v>53447954.455074601</v>
      </c>
      <c r="D182" s="5">
        <f t="shared" si="10"/>
        <v>5.3447954455074598</v>
      </c>
      <c r="E182" s="11">
        <f t="shared" si="11"/>
        <v>0.17828318567998999</v>
      </c>
    </row>
    <row r="183" spans="1:5" x14ac:dyDescent="0.25">
      <c r="A183">
        <v>15.4</v>
      </c>
      <c r="B183" s="1">
        <f t="shared" si="8"/>
        <v>1.016388040001724</v>
      </c>
      <c r="C183" s="1">
        <f t="shared" si="9"/>
        <v>53618137.119591676</v>
      </c>
      <c r="D183" s="5">
        <f t="shared" si="10"/>
        <v>5.3618137119591669</v>
      </c>
      <c r="E183" s="11">
        <f t="shared" si="11"/>
        <v>0.17885085394507047</v>
      </c>
    </row>
    <row r="184" spans="1:5" x14ac:dyDescent="0.25">
      <c r="A184">
        <v>15.5</v>
      </c>
      <c r="B184" s="1">
        <f t="shared" si="8"/>
        <v>1.016494455845891</v>
      </c>
      <c r="C184" s="1">
        <f t="shared" si="9"/>
        <v>53787728.141888805</v>
      </c>
      <c r="D184" s="5">
        <f t="shared" si="10"/>
        <v>5.3787728141888804</v>
      </c>
      <c r="E184" s="11">
        <f t="shared" si="11"/>
        <v>0.17941654870413321</v>
      </c>
    </row>
    <row r="185" spans="1:5" x14ac:dyDescent="0.25">
      <c r="A185">
        <v>15.6</v>
      </c>
      <c r="B185" s="1">
        <f t="shared" si="8"/>
        <v>1.0166008716900581</v>
      </c>
      <c r="C185" s="1">
        <f t="shared" si="9"/>
        <v>53956733.12292777</v>
      </c>
      <c r="D185" s="5">
        <f t="shared" si="10"/>
        <v>5.3956733122927769</v>
      </c>
      <c r="E185" s="11">
        <f t="shared" si="11"/>
        <v>0.17998028863997562</v>
      </c>
    </row>
    <row r="186" spans="1:5" x14ac:dyDescent="0.25">
      <c r="A186">
        <v>15.7</v>
      </c>
      <c r="B186" s="1">
        <f t="shared" si="8"/>
        <v>1.0167072875342251</v>
      </c>
      <c r="C186" s="1">
        <f t="shared" si="9"/>
        <v>54125157.574543923</v>
      </c>
      <c r="D186" s="5">
        <f t="shared" si="10"/>
        <v>5.4125157574543925</v>
      </c>
      <c r="E186" s="11">
        <f t="shared" si="11"/>
        <v>0.18054209213810149</v>
      </c>
    </row>
    <row r="187" spans="1:5" x14ac:dyDescent="0.25">
      <c r="A187">
        <v>15.8</v>
      </c>
      <c r="B187" s="1">
        <f t="shared" si="8"/>
        <v>1.0168137033783922</v>
      </c>
      <c r="C187" s="1">
        <f t="shared" si="9"/>
        <v>54293006.92142766</v>
      </c>
      <c r="D187" s="5">
        <f t="shared" si="10"/>
        <v>5.4293006921427658</v>
      </c>
      <c r="E187" s="11">
        <f t="shared" si="11"/>
        <v>0.18110197729333025</v>
      </c>
    </row>
    <row r="188" spans="1:5" x14ac:dyDescent="0.25">
      <c r="A188">
        <v>15.9</v>
      </c>
      <c r="B188" s="1">
        <f t="shared" si="8"/>
        <v>1.0169201192225592</v>
      </c>
      <c r="C188" s="1">
        <f t="shared" si="9"/>
        <v>54460286.503046222</v>
      </c>
      <c r="D188" s="5">
        <f t="shared" si="10"/>
        <v>5.4460286503046218</v>
      </c>
      <c r="E188" s="11">
        <f t="shared" si="11"/>
        <v>0.18165996191620745</v>
      </c>
    </row>
    <row r="189" spans="1:5" x14ac:dyDescent="0.25">
      <c r="A189">
        <v>16</v>
      </c>
      <c r="B189" s="1">
        <f t="shared" si="8"/>
        <v>1.0170265350667262</v>
      </c>
      <c r="C189" s="1">
        <f t="shared" si="9"/>
        <v>54627001.575513303</v>
      </c>
      <c r="D189" s="5">
        <f t="shared" si="10"/>
        <v>5.4627001575513301</v>
      </c>
      <c r="E189" s="11">
        <f t="shared" si="11"/>
        <v>0.18221606353924122</v>
      </c>
    </row>
    <row r="190" spans="1:5" x14ac:dyDescent="0.25">
      <c r="A190">
        <v>16.100000000000001</v>
      </c>
      <c r="B190" s="1">
        <f t="shared" si="8"/>
        <v>1.0171329509108933</v>
      </c>
      <c r="C190" s="1">
        <f t="shared" si="9"/>
        <v>54793157.313404761</v>
      </c>
      <c r="D190" s="5">
        <f t="shared" si="10"/>
        <v>5.4793157313404759</v>
      </c>
      <c r="E190" s="11">
        <f t="shared" si="11"/>
        <v>0.18277029942295867</v>
      </c>
    </row>
    <row r="191" spans="1:5" x14ac:dyDescent="0.25">
      <c r="A191">
        <v>16.2</v>
      </c>
      <c r="B191" s="1">
        <f t="shared" si="8"/>
        <v>1.0172393667550603</v>
      </c>
      <c r="C191" s="1">
        <f t="shared" si="9"/>
        <v>54958758.811525233</v>
      </c>
      <c r="D191" s="5">
        <f t="shared" si="10"/>
        <v>5.4958758811525232</v>
      </c>
      <c r="E191" s="11">
        <f t="shared" si="11"/>
        <v>0.18332268656179881</v>
      </c>
    </row>
    <row r="192" spans="1:5" x14ac:dyDescent="0.25">
      <c r="A192">
        <v>16.3</v>
      </c>
      <c r="B192" s="1">
        <f t="shared" si="8"/>
        <v>1.0173457825992274</v>
      </c>
      <c r="C192" s="1">
        <f t="shared" si="9"/>
        <v>55123811.086624429</v>
      </c>
      <c r="D192" s="5">
        <f t="shared" si="10"/>
        <v>5.512381108662443</v>
      </c>
      <c r="E192" s="11">
        <f t="shared" si="11"/>
        <v>0.1838732416898374</v>
      </c>
    </row>
    <row r="193" spans="1:5" x14ac:dyDescent="0.25">
      <c r="A193">
        <v>16.399999999999999</v>
      </c>
      <c r="B193" s="1">
        <f t="shared" si="8"/>
        <v>1.0174521984433944</v>
      </c>
      <c r="C193" s="1">
        <f t="shared" si="9"/>
        <v>55288319.079067253</v>
      </c>
      <c r="D193" s="5">
        <f t="shared" si="10"/>
        <v>5.5288319079067252</v>
      </c>
      <c r="E193" s="11">
        <f t="shared" si="11"/>
        <v>0.18442198128635795</v>
      </c>
    </row>
    <row r="194" spans="1:5" x14ac:dyDescent="0.25">
      <c r="A194">
        <v>16.5</v>
      </c>
      <c r="B194" s="1">
        <f t="shared" si="8"/>
        <v>1.0175586142875614</v>
      </c>
      <c r="C194" s="1">
        <f t="shared" si="9"/>
        <v>55452287.654457159</v>
      </c>
      <c r="D194" s="5">
        <f t="shared" si="10"/>
        <v>5.5452287654457155</v>
      </c>
      <c r="E194" s="11">
        <f t="shared" si="11"/>
        <v>0.1849689215812666</v>
      </c>
    </row>
    <row r="195" spans="1:5" x14ac:dyDescent="0.25">
      <c r="A195">
        <v>16.600000000000001</v>
      </c>
      <c r="B195" s="1">
        <f t="shared" si="8"/>
        <v>1.0176650301317285</v>
      </c>
      <c r="C195" s="1">
        <f t="shared" si="9"/>
        <v>55615721.605216518</v>
      </c>
      <c r="D195" s="5">
        <f t="shared" si="10"/>
        <v>5.5615721605216519</v>
      </c>
      <c r="E195" s="11">
        <f t="shared" si="11"/>
        <v>0.18551407856036364</v>
      </c>
    </row>
    <row r="196" spans="1:5" x14ac:dyDescent="0.25">
      <c r="A196">
        <v>16.7</v>
      </c>
      <c r="B196" s="1">
        <f t="shared" si="8"/>
        <v>1.0177714459758955</v>
      </c>
      <c r="C196" s="1">
        <f t="shared" si="9"/>
        <v>55778625.652123332</v>
      </c>
      <c r="D196" s="5">
        <f t="shared" si="10"/>
        <v>5.5778625652123326</v>
      </c>
      <c r="E196" s="11">
        <f t="shared" si="11"/>
        <v>0.18605746797046954</v>
      </c>
    </row>
    <row r="197" spans="1:5" x14ac:dyDescent="0.25">
      <c r="A197">
        <v>16.8</v>
      </c>
      <c r="B197" s="1">
        <f t="shared" si="8"/>
        <v>1.0178778618200626</v>
      </c>
      <c r="C197" s="1">
        <f t="shared" si="9"/>
        <v>55941004.445807002</v>
      </c>
      <c r="D197" s="5">
        <f t="shared" si="10"/>
        <v>5.5941004445807003</v>
      </c>
      <c r="E197" s="11">
        <f t="shared" si="11"/>
        <v>0.18659910532441415</v>
      </c>
    </row>
    <row r="198" spans="1:5" x14ac:dyDescent="0.25">
      <c r="A198">
        <v>16.899999999999999</v>
      </c>
      <c r="B198" s="1">
        <f t="shared" si="8"/>
        <v>1.0179842776642296</v>
      </c>
      <c r="C198" s="1">
        <f t="shared" si="9"/>
        <v>56102862.568204738</v>
      </c>
      <c r="D198" s="5">
        <f t="shared" si="10"/>
        <v>5.6102862568204737</v>
      </c>
      <c r="E198" s="11">
        <f t="shared" si="11"/>
        <v>0.18713900590589486</v>
      </c>
    </row>
    <row r="199" spans="1:5" x14ac:dyDescent="0.25">
      <c r="A199">
        <v>17</v>
      </c>
      <c r="B199" s="1">
        <f t="shared" si="8"/>
        <v>1.0180906935083966</v>
      </c>
      <c r="C199" s="1">
        <f t="shared" si="9"/>
        <v>56264204.53397736</v>
      </c>
      <c r="D199" s="5">
        <f t="shared" si="10"/>
        <v>5.6264204533977358</v>
      </c>
      <c r="E199" s="11">
        <f t="shared" si="11"/>
        <v>0.18767718477419923</v>
      </c>
    </row>
    <row r="200" spans="1:5" x14ac:dyDescent="0.25">
      <c r="A200">
        <v>17.100000000000001</v>
      </c>
      <c r="B200" s="1">
        <f t="shared" si="8"/>
        <v>1.0181971093525637</v>
      </c>
      <c r="C200" s="1">
        <f t="shared" si="9"/>
        <v>56425034.791890517</v>
      </c>
      <c r="D200" s="5">
        <f t="shared" si="10"/>
        <v>5.6425034791890516</v>
      </c>
      <c r="E200" s="11">
        <f t="shared" si="11"/>
        <v>0.1882136567688121</v>
      </c>
    </row>
    <row r="201" spans="1:5" x14ac:dyDescent="0.25">
      <c r="A201">
        <v>17.2</v>
      </c>
      <c r="B201" s="1">
        <f t="shared" si="8"/>
        <v>1.0183035251967307</v>
      </c>
      <c r="C201" s="1">
        <f t="shared" si="9"/>
        <v>56585357.72615768</v>
      </c>
      <c r="D201" s="5">
        <f t="shared" si="10"/>
        <v>5.6585357726157675</v>
      </c>
      <c r="E201" s="11">
        <f t="shared" si="11"/>
        <v>0.1887484365138955</v>
      </c>
    </row>
    <row r="202" spans="1:5" x14ac:dyDescent="0.25">
      <c r="A202">
        <v>17.3</v>
      </c>
      <c r="B202" s="1">
        <f t="shared" si="8"/>
        <v>1.0184099410408978</v>
      </c>
      <c r="C202" s="1">
        <f t="shared" si="9"/>
        <v>56745177.657747991</v>
      </c>
      <c r="D202" s="5">
        <f t="shared" si="10"/>
        <v>5.6745177657747989</v>
      </c>
      <c r="E202" s="11">
        <f t="shared" si="11"/>
        <v>0.18928153842265102</v>
      </c>
    </row>
    <row r="203" spans="1:5" x14ac:dyDescent="0.25">
      <c r="A203">
        <v>17.399999999999999</v>
      </c>
      <c r="B203" s="1">
        <f t="shared" si="8"/>
        <v>1.0185163568850648</v>
      </c>
      <c r="C203" s="1">
        <f t="shared" si="9"/>
        <v>56904498.845661782</v>
      </c>
      <c r="D203" s="5">
        <f t="shared" si="10"/>
        <v>5.6904498845661777</v>
      </c>
      <c r="E203" s="11">
        <f t="shared" si="11"/>
        <v>0.1898129767015746</v>
      </c>
    </row>
    <row r="204" spans="1:5" x14ac:dyDescent="0.25">
      <c r="A204">
        <v>17.5</v>
      </c>
      <c r="B204" s="1">
        <f t="shared" si="8"/>
        <v>1.0186227727292319</v>
      </c>
      <c r="C204" s="1">
        <f t="shared" si="9"/>
        <v>57063325.488171645</v>
      </c>
      <c r="D204" s="5">
        <f t="shared" si="10"/>
        <v>5.7063325488171639</v>
      </c>
      <c r="E204" s="11">
        <f t="shared" si="11"/>
        <v>0.19034276535459624</v>
      </c>
    </row>
    <row r="205" spans="1:5" x14ac:dyDescent="0.25">
      <c r="A205">
        <v>17.600000000000001</v>
      </c>
      <c r="B205" s="1">
        <f t="shared" si="8"/>
        <v>1.0187291885733989</v>
      </c>
      <c r="C205" s="1">
        <f t="shared" si="9"/>
        <v>57221661.724032365</v>
      </c>
      <c r="D205" s="5">
        <f t="shared" si="10"/>
        <v>5.7221661724032362</v>
      </c>
      <c r="E205" s="11">
        <f t="shared" si="11"/>
        <v>0.19087091818711585</v>
      </c>
    </row>
    <row r="206" spans="1:5" x14ac:dyDescent="0.25">
      <c r="A206">
        <v>17.7</v>
      </c>
      <c r="B206" s="1">
        <f t="shared" si="8"/>
        <v>1.0188356044175659</v>
      </c>
      <c r="C206" s="1">
        <f t="shared" si="9"/>
        <v>57379511.633660272</v>
      </c>
      <c r="D206" s="5">
        <f t="shared" si="10"/>
        <v>5.7379511633660272</v>
      </c>
      <c r="E206" s="11">
        <f t="shared" si="11"/>
        <v>0.19139744880993728</v>
      </c>
    </row>
    <row r="207" spans="1:5" x14ac:dyDescent="0.25">
      <c r="A207">
        <v>17.8</v>
      </c>
      <c r="B207" s="1">
        <f t="shared" si="8"/>
        <v>1.018942020261733</v>
      </c>
      <c r="C207" s="1">
        <f t="shared" si="9"/>
        <v>57536879.240281381</v>
      </c>
      <c r="D207" s="5">
        <f t="shared" si="10"/>
        <v>5.7536879240281378</v>
      </c>
      <c r="E207" s="11">
        <f t="shared" si="11"/>
        <v>0.19192237064309797</v>
      </c>
    </row>
    <row r="208" spans="1:5" x14ac:dyDescent="0.25">
      <c r="A208">
        <v>17.899999999999999</v>
      </c>
      <c r="B208" s="1">
        <f t="shared" si="8"/>
        <v>1.0190484361059</v>
      </c>
      <c r="C208" s="1">
        <f t="shared" si="9"/>
        <v>57693768.511052668</v>
      </c>
      <c r="D208" s="5">
        <f t="shared" si="10"/>
        <v>5.7693768511052665</v>
      </c>
      <c r="E208" s="11">
        <f t="shared" si="11"/>
        <v>0.19244569691960919</v>
      </c>
    </row>
    <row r="209" spans="1:5" x14ac:dyDescent="0.25">
      <c r="A209">
        <v>18</v>
      </c>
      <c r="B209" s="1">
        <f t="shared" si="8"/>
        <v>1.0191548519500671</v>
      </c>
      <c r="C209" s="1">
        <f t="shared" si="9"/>
        <v>57850183.358153149</v>
      </c>
      <c r="D209" s="5">
        <f t="shared" si="10"/>
        <v>5.7850183358153151</v>
      </c>
      <c r="E209" s="11">
        <f t="shared" si="11"/>
        <v>0.19296744068909549</v>
      </c>
    </row>
    <row r="210" spans="1:5" x14ac:dyDescent="0.25">
      <c r="A210">
        <v>18.100000000000001</v>
      </c>
      <c r="B210" s="1">
        <f t="shared" si="8"/>
        <v>1.0192612677942341</v>
      </c>
      <c r="C210" s="1">
        <f t="shared" si="9"/>
        <v>58006127.639849626</v>
      </c>
      <c r="D210" s="5">
        <f t="shared" si="10"/>
        <v>5.8006127639849625</v>
      </c>
      <c r="E210" s="11">
        <f t="shared" si="11"/>
        <v>0.1934876148213496</v>
      </c>
    </row>
    <row r="211" spans="1:5" x14ac:dyDescent="0.25">
      <c r="A211">
        <v>18.2</v>
      </c>
      <c r="B211" s="1">
        <f t="shared" si="8"/>
        <v>1.0193676836384009</v>
      </c>
      <c r="C211" s="1">
        <f t="shared" si="9"/>
        <v>58161605.161533542</v>
      </c>
      <c r="D211" s="5">
        <f t="shared" si="10"/>
        <v>5.8161605161533538</v>
      </c>
      <c r="E211" s="11">
        <f t="shared" si="11"/>
        <v>0.19400623200979106</v>
      </c>
    </row>
    <row r="212" spans="1:5" x14ac:dyDescent="0.25">
      <c r="A212">
        <v>18.3</v>
      </c>
      <c r="B212" s="1">
        <f t="shared" si="8"/>
        <v>1.0194740994825682</v>
      </c>
      <c r="C212" s="1">
        <f t="shared" si="9"/>
        <v>58316619.676736504</v>
      </c>
      <c r="D212" s="5">
        <f t="shared" si="10"/>
        <v>5.8316619676736501</v>
      </c>
      <c r="E212" s="11">
        <f t="shared" si="11"/>
        <v>0.19452330477485363</v>
      </c>
    </row>
    <row r="213" spans="1:5" x14ac:dyDescent="0.25">
      <c r="A213">
        <v>18.399999999999999</v>
      </c>
      <c r="B213" s="1">
        <f t="shared" si="8"/>
        <v>1.019580515326735</v>
      </c>
      <c r="C213" s="1">
        <f t="shared" si="9"/>
        <v>58471174.888114519</v>
      </c>
      <c r="D213" s="5">
        <f t="shared" si="10"/>
        <v>5.8471174888114517</v>
      </c>
      <c r="E213" s="11">
        <f t="shared" si="11"/>
        <v>0.1950388454672683</v>
      </c>
    </row>
    <row r="214" spans="1:5" x14ac:dyDescent="0.25">
      <c r="A214">
        <v>18.5</v>
      </c>
      <c r="B214" s="1">
        <f t="shared" si="8"/>
        <v>1.019686931170902</v>
      </c>
      <c r="C214" s="1">
        <f t="shared" si="9"/>
        <v>58625274.448415458</v>
      </c>
      <c r="D214" s="5">
        <f t="shared" si="10"/>
        <v>5.8625274448415459</v>
      </c>
      <c r="E214" s="11">
        <f t="shared" si="11"/>
        <v>0.19555286627129045</v>
      </c>
    </row>
    <row r="215" spans="1:5" x14ac:dyDescent="0.25">
      <c r="A215">
        <v>18.600000000000001</v>
      </c>
      <c r="B215" s="1">
        <f t="shared" si="8"/>
        <v>1.0197933470150691</v>
      </c>
      <c r="C215" s="1">
        <f t="shared" si="9"/>
        <v>58778921.961417317</v>
      </c>
      <c r="D215" s="5">
        <f t="shared" si="10"/>
        <v>5.8778921961417314</v>
      </c>
      <c r="E215" s="11">
        <f t="shared" si="11"/>
        <v>0.19606537920782957</v>
      </c>
    </row>
    <row r="216" spans="1:5" x14ac:dyDescent="0.25">
      <c r="A216">
        <v>18.7</v>
      </c>
      <c r="B216" s="1">
        <f t="shared" si="8"/>
        <v>1.0198997628592361</v>
      </c>
      <c r="C216" s="1">
        <f t="shared" si="9"/>
        <v>58932120.982846342</v>
      </c>
      <c r="D216" s="5">
        <f t="shared" si="10"/>
        <v>5.8932120982846339</v>
      </c>
      <c r="E216" s="11">
        <f t="shared" si="11"/>
        <v>0.19657639613751171</v>
      </c>
    </row>
    <row r="217" spans="1:5" x14ac:dyDescent="0.25">
      <c r="A217">
        <v>18.8</v>
      </c>
      <c r="B217" s="1">
        <f t="shared" si="8"/>
        <v>1.0200061787034032</v>
      </c>
      <c r="C217" s="1">
        <f t="shared" si="9"/>
        <v>59084875.021273896</v>
      </c>
      <c r="D217" s="5">
        <f t="shared" si="10"/>
        <v>5.9084875021273895</v>
      </c>
      <c r="E217" s="11">
        <f t="shared" si="11"/>
        <v>0.19708592876367123</v>
      </c>
    </row>
    <row r="218" spans="1:5" x14ac:dyDescent="0.25">
      <c r="A218">
        <v>18.899999999999999</v>
      </c>
      <c r="B218" s="1">
        <f t="shared" si="8"/>
        <v>1.0201125945475702</v>
      </c>
      <c r="C218" s="1">
        <f t="shared" si="9"/>
        <v>59237187.538989417</v>
      </c>
      <c r="D218" s="5">
        <f t="shared" si="10"/>
        <v>5.9237187538989415</v>
      </c>
      <c r="E218" s="11">
        <f t="shared" si="11"/>
        <v>0.19759398863526254</v>
      </c>
    </row>
    <row r="219" spans="1:5" x14ac:dyDescent="0.25">
      <c r="A219">
        <v>19</v>
      </c>
      <c r="B219" s="1">
        <f t="shared" si="8"/>
        <v>1.0202190103917372</v>
      </c>
      <c r="C219" s="1">
        <f t="shared" si="9"/>
        <v>59389061.952855147</v>
      </c>
      <c r="D219" s="5">
        <f t="shared" si="10"/>
        <v>5.9389061952855142</v>
      </c>
      <c r="E219" s="11">
        <f t="shared" si="11"/>
        <v>0.19810058714971124</v>
      </c>
    </row>
    <row r="220" spans="1:5" x14ac:dyDescent="0.25">
      <c r="A220">
        <v>19.100000000000001</v>
      </c>
      <c r="B220" s="1">
        <f t="shared" si="8"/>
        <v>1.0203254262359043</v>
      </c>
      <c r="C220" s="1">
        <f t="shared" si="9"/>
        <v>59540501.635138668</v>
      </c>
      <c r="D220" s="5">
        <f t="shared" si="10"/>
        <v>5.954050163513867</v>
      </c>
      <c r="E220" s="11">
        <f t="shared" si="11"/>
        <v>0.19860573555569122</v>
      </c>
    </row>
    <row r="221" spans="1:5" x14ac:dyDescent="0.25">
      <c r="A221">
        <v>19.2</v>
      </c>
      <c r="B221" s="1">
        <f t="shared" si="8"/>
        <v>1.0204318420800713</v>
      </c>
      <c r="C221" s="1">
        <f t="shared" si="9"/>
        <v>59691509.914327569</v>
      </c>
      <c r="D221" s="5">
        <f t="shared" si="10"/>
        <v>5.9691509914327563</v>
      </c>
      <c r="E221" s="11">
        <f t="shared" si="11"/>
        <v>0.19910944495584199</v>
      </c>
    </row>
    <row r="222" spans="1:5" x14ac:dyDescent="0.25">
      <c r="A222">
        <v>19.3</v>
      </c>
      <c r="B222" s="1">
        <f t="shared" si="8"/>
        <v>1.0205382579242384</v>
      </c>
      <c r="C222" s="1">
        <f t="shared" si="9"/>
        <v>59842090.075924218</v>
      </c>
      <c r="D222" s="5">
        <f t="shared" si="10"/>
        <v>5.9842090075924217</v>
      </c>
      <c r="E222" s="11">
        <f t="shared" si="11"/>
        <v>0.19961172630941976</v>
      </c>
    </row>
    <row r="223" spans="1:5" x14ac:dyDescent="0.25">
      <c r="A223">
        <v>19.399999999999999</v>
      </c>
      <c r="B223" s="1">
        <f t="shared" ref="B223:B279" si="12">($A223/$B$15)+1</f>
        <v>1.0206446737684054</v>
      </c>
      <c r="C223" s="1">
        <f t="shared" ref="C223:C279" si="13">$B$4*(SQRT(1-(1/(B223*B223))))</f>
        <v>59992245.363221467</v>
      </c>
      <c r="D223" s="5">
        <f t="shared" ref="D223:D279" si="14">C223*0.0000001</f>
        <v>5.9992245363221466</v>
      </c>
      <c r="E223" s="11">
        <f t="shared" ref="E223:E279" si="15">C223/$B$4</f>
        <v>0.20011259043488502</v>
      </c>
    </row>
    <row r="224" spans="1:5" x14ac:dyDescent="0.25">
      <c r="A224">
        <v>19.5</v>
      </c>
      <c r="B224" s="1">
        <f t="shared" si="12"/>
        <v>1.0207510896125724</v>
      </c>
      <c r="C224" s="1">
        <f t="shared" si="13"/>
        <v>60141978.978061795</v>
      </c>
      <c r="D224" s="5">
        <f t="shared" si="14"/>
        <v>6.014197897806179</v>
      </c>
      <c r="E224" s="11">
        <f t="shared" si="15"/>
        <v>0.20061204801243465</v>
      </c>
    </row>
    <row r="225" spans="1:5" x14ac:dyDescent="0.25">
      <c r="A225">
        <v>19.600000000000001</v>
      </c>
      <c r="B225" s="1">
        <f t="shared" si="12"/>
        <v>1.0208575054567395</v>
      </c>
      <c r="C225" s="1">
        <f t="shared" si="13"/>
        <v>60291294.081578024</v>
      </c>
      <c r="D225" s="5">
        <f t="shared" si="14"/>
        <v>6.029129408157802</v>
      </c>
      <c r="E225" s="11">
        <f t="shared" si="15"/>
        <v>0.20111010958647274</v>
      </c>
    </row>
    <row r="226" spans="1:5" x14ac:dyDescent="0.25">
      <c r="A226">
        <v>19.7</v>
      </c>
      <c r="B226" s="1">
        <f t="shared" si="12"/>
        <v>1.0209639213009065</v>
      </c>
      <c r="C226" s="1">
        <f t="shared" si="13"/>
        <v>60440193.794916943</v>
      </c>
      <c r="D226" s="5">
        <f t="shared" si="14"/>
        <v>6.0440193794916937</v>
      </c>
      <c r="E226" s="11">
        <f t="shared" si="15"/>
        <v>0.20160678556802433</v>
      </c>
    </row>
    <row r="227" spans="1:5" x14ac:dyDescent="0.25">
      <c r="A227">
        <v>19.8</v>
      </c>
      <c r="B227" s="1">
        <f t="shared" si="12"/>
        <v>1.0210703371450736</v>
      </c>
      <c r="C227" s="1">
        <f t="shared" si="13"/>
        <v>60588681.199947782</v>
      </c>
      <c r="D227" s="5">
        <f t="shared" si="14"/>
        <v>6.058868119994778</v>
      </c>
      <c r="E227" s="11">
        <f t="shared" si="15"/>
        <v>0.20210208623709866</v>
      </c>
    </row>
    <row r="228" spans="1:5" x14ac:dyDescent="0.25">
      <c r="A228">
        <v>19.899999999999999</v>
      </c>
      <c r="B228" s="1">
        <f t="shared" si="12"/>
        <v>1.0211767529892406</v>
      </c>
      <c r="C228" s="1">
        <f t="shared" si="13"/>
        <v>60736759.3399527</v>
      </c>
      <c r="D228" s="5">
        <f t="shared" si="14"/>
        <v>6.0736759339952693</v>
      </c>
      <c r="E228" s="11">
        <f t="shared" si="15"/>
        <v>0.20259602174499233</v>
      </c>
    </row>
    <row r="229" spans="1:5" x14ac:dyDescent="0.25">
      <c r="A229">
        <v>20</v>
      </c>
      <c r="B229" s="1">
        <f t="shared" si="12"/>
        <v>1.0212831688334076</v>
      </c>
      <c r="C229" s="1">
        <f t="shared" si="13"/>
        <v>60884431.220303006</v>
      </c>
      <c r="D229" s="5">
        <f t="shared" si="14"/>
        <v>6.0884431220303004</v>
      </c>
      <c r="E229" s="11">
        <f t="shared" si="15"/>
        <v>0.20308860211654492</v>
      </c>
    </row>
    <row r="230" spans="1:5" x14ac:dyDescent="0.25">
      <c r="A230">
        <v>20.100000000000001</v>
      </c>
      <c r="B230" s="1">
        <f t="shared" si="12"/>
        <v>1.0213895846775747</v>
      </c>
      <c r="C230" s="1">
        <f t="shared" si="13"/>
        <v>61031699.809119895</v>
      </c>
      <c r="D230" s="5">
        <f t="shared" si="14"/>
        <v>6.1031699809119893</v>
      </c>
      <c r="E230" s="11">
        <f t="shared" si="15"/>
        <v>0.20357983725234308</v>
      </c>
    </row>
    <row r="231" spans="1:5" x14ac:dyDescent="0.25">
      <c r="A231">
        <v>20.2</v>
      </c>
      <c r="B231" s="1">
        <f t="shared" si="12"/>
        <v>1.0214960005217417</v>
      </c>
      <c r="C231" s="1">
        <f t="shared" si="13"/>
        <v>61178568.037920788</v>
      </c>
      <c r="D231" s="5">
        <f t="shared" si="14"/>
        <v>6.1178568037920789</v>
      </c>
      <c r="E231" s="11">
        <f t="shared" si="15"/>
        <v>0.20406973693087632</v>
      </c>
    </row>
    <row r="232" spans="1:5" x14ac:dyDescent="0.25">
      <c r="A232">
        <v>20.3</v>
      </c>
      <c r="B232" s="1">
        <f t="shared" si="12"/>
        <v>1.0216024163659088</v>
      </c>
      <c r="C232" s="1">
        <f t="shared" si="13"/>
        <v>61325038.802250184</v>
      </c>
      <c r="D232" s="5">
        <f t="shared" si="14"/>
        <v>6.132503880225018</v>
      </c>
      <c r="E232" s="11">
        <f t="shared" si="15"/>
        <v>0.20455831081064149</v>
      </c>
    </row>
    <row r="233" spans="1:5" x14ac:dyDescent="0.25">
      <c r="A233">
        <v>20.399999999999999</v>
      </c>
      <c r="B233" s="1">
        <f t="shared" si="12"/>
        <v>1.0217088322100758</v>
      </c>
      <c r="C233" s="1">
        <f t="shared" si="13"/>
        <v>61471114.962297693</v>
      </c>
      <c r="D233" s="5">
        <f t="shared" si="14"/>
        <v>6.147111496229769</v>
      </c>
      <c r="E233" s="11">
        <f t="shared" si="15"/>
        <v>0.20504556843220417</v>
      </c>
    </row>
    <row r="234" spans="1:5" x14ac:dyDescent="0.25">
      <c r="A234">
        <v>20.5</v>
      </c>
      <c r="B234" s="1">
        <f t="shared" si="12"/>
        <v>1.0218152480542428</v>
      </c>
      <c r="C234" s="1">
        <f t="shared" si="13"/>
        <v>61616799.343502536</v>
      </c>
      <c r="D234" s="5">
        <f t="shared" si="14"/>
        <v>6.1616799343502535</v>
      </c>
      <c r="E234" s="11">
        <f t="shared" si="15"/>
        <v>0.20553151922021512</v>
      </c>
    </row>
    <row r="235" spans="1:5" x14ac:dyDescent="0.25">
      <c r="A235">
        <v>20.6</v>
      </c>
      <c r="B235" s="1">
        <f t="shared" si="12"/>
        <v>1.0219216638984099</v>
      </c>
      <c r="C235" s="1">
        <f t="shared" si="13"/>
        <v>61762094.737143621</v>
      </c>
      <c r="D235" s="5">
        <f t="shared" si="14"/>
        <v>6.176209473714362</v>
      </c>
      <c r="E235" s="11">
        <f t="shared" si="15"/>
        <v>0.2060161724853786</v>
      </c>
    </row>
    <row r="236" spans="1:5" x14ac:dyDescent="0.25">
      <c r="A236">
        <v>20.7</v>
      </c>
      <c r="B236" s="1">
        <f t="shared" si="12"/>
        <v>1.0220280797425769</v>
      </c>
      <c r="C236" s="1">
        <f t="shared" si="13"/>
        <v>61907003.900917836</v>
      </c>
      <c r="D236" s="5">
        <f t="shared" si="14"/>
        <v>6.1907003900917834</v>
      </c>
      <c r="E236" s="11">
        <f t="shared" si="15"/>
        <v>0.20649953742638127</v>
      </c>
    </row>
    <row r="237" spans="1:5" x14ac:dyDescent="0.25">
      <c r="A237">
        <v>20.8</v>
      </c>
      <c r="B237" s="1">
        <f t="shared" si="12"/>
        <v>1.022134495586744</v>
      </c>
      <c r="C237" s="1">
        <f t="shared" si="13"/>
        <v>62051529.55950582</v>
      </c>
      <c r="D237" s="5">
        <f t="shared" si="14"/>
        <v>6.2051529559505818</v>
      </c>
      <c r="E237" s="11">
        <f t="shared" si="15"/>
        <v>0.20698162313177945</v>
      </c>
    </row>
    <row r="238" spans="1:5" x14ac:dyDescent="0.25">
      <c r="A238">
        <v>20.9</v>
      </c>
      <c r="B238" s="1">
        <f t="shared" si="12"/>
        <v>1.022240911430911</v>
      </c>
      <c r="C238" s="1">
        <f t="shared" si="13"/>
        <v>62195674.405124553</v>
      </c>
      <c r="D238" s="5">
        <f t="shared" si="14"/>
        <v>6.2195674405124546</v>
      </c>
      <c r="E238" s="11">
        <f t="shared" si="15"/>
        <v>0.20746243858184235</v>
      </c>
    </row>
    <row r="239" spans="1:5" x14ac:dyDescent="0.25">
      <c r="A239">
        <v>21</v>
      </c>
      <c r="B239" s="1">
        <f t="shared" si="12"/>
        <v>1.022347327275078</v>
      </c>
      <c r="C239" s="1">
        <f t="shared" si="13"/>
        <v>62339441.098069176</v>
      </c>
      <c r="D239" s="5">
        <f t="shared" si="14"/>
        <v>6.2339441098069175</v>
      </c>
      <c r="E239" s="11">
        <f t="shared" si="15"/>
        <v>0.2079419926503594</v>
      </c>
    </row>
    <row r="240" spans="1:5" x14ac:dyDescent="0.25">
      <c r="A240">
        <v>21.1</v>
      </c>
      <c r="B240" s="1">
        <f t="shared" si="12"/>
        <v>1.0224537431192451</v>
      </c>
      <c r="C240" s="1">
        <f t="shared" si="13"/>
        <v>62482832.267242789</v>
      </c>
      <c r="D240" s="5">
        <f t="shared" si="14"/>
        <v>6.2482832267242783</v>
      </c>
      <c r="E240" s="11">
        <f t="shared" si="15"/>
        <v>0.20842029410640742</v>
      </c>
    </row>
    <row r="241" spans="1:5" x14ac:dyDescent="0.25">
      <c r="A241">
        <v>21.2</v>
      </c>
      <c r="B241" s="1">
        <f t="shared" si="12"/>
        <v>1.0225601589634121</v>
      </c>
      <c r="C241" s="1">
        <f t="shared" si="13"/>
        <v>62625850.51067476</v>
      </c>
      <c r="D241" s="5">
        <f t="shared" si="14"/>
        <v>6.2625850510674761</v>
      </c>
      <c r="E241" s="11">
        <f t="shared" si="15"/>
        <v>0.20889735161607956</v>
      </c>
    </row>
    <row r="242" spans="1:5" x14ac:dyDescent="0.25">
      <c r="A242">
        <v>21.3</v>
      </c>
      <c r="B242" s="1">
        <f t="shared" si="12"/>
        <v>1.0226665748075792</v>
      </c>
      <c r="C242" s="1">
        <f t="shared" si="13"/>
        <v>62768498.396028467</v>
      </c>
      <c r="D242" s="5">
        <f t="shared" si="14"/>
        <v>6.2768498396028463</v>
      </c>
      <c r="E242" s="11">
        <f t="shared" si="15"/>
        <v>0.20937317374417894</v>
      </c>
    </row>
    <row r="243" spans="1:5" x14ac:dyDescent="0.25">
      <c r="A243">
        <v>21.4</v>
      </c>
      <c r="B243" s="1">
        <f t="shared" si="12"/>
        <v>1.0227729906517462</v>
      </c>
      <c r="C243" s="1">
        <f t="shared" si="13"/>
        <v>62910778.461097918</v>
      </c>
      <c r="D243" s="5">
        <f t="shared" si="14"/>
        <v>6.2910778461097916</v>
      </c>
      <c r="E243" s="11">
        <f t="shared" si="15"/>
        <v>0.2098477689558752</v>
      </c>
    </row>
    <row r="244" spans="1:5" x14ac:dyDescent="0.25">
      <c r="A244">
        <v>21.5</v>
      </c>
      <c r="B244" s="1">
        <f t="shared" si="12"/>
        <v>1.0228794064959132</v>
      </c>
      <c r="C244" s="1">
        <f t="shared" si="13"/>
        <v>63052693.214294396</v>
      </c>
      <c r="D244" s="5">
        <f t="shared" si="14"/>
        <v>6.3052693214294395</v>
      </c>
      <c r="E244" s="11">
        <f t="shared" si="15"/>
        <v>0.21032114561832771</v>
      </c>
    </row>
    <row r="245" spans="1:5" x14ac:dyDescent="0.25">
      <c r="A245">
        <v>21.6</v>
      </c>
      <c r="B245" s="1">
        <f t="shared" si="12"/>
        <v>1.0229858223400803</v>
      </c>
      <c r="C245" s="1">
        <f t="shared" si="13"/>
        <v>63194245.135122895</v>
      </c>
      <c r="D245" s="5">
        <f t="shared" si="14"/>
        <v>6.3194245135122893</v>
      </c>
      <c r="E245" s="11">
        <f t="shared" si="15"/>
        <v>0.21079331200227491</v>
      </c>
    </row>
    <row r="246" spans="1:5" x14ac:dyDescent="0.25">
      <c r="A246">
        <v>21.7</v>
      </c>
      <c r="B246" s="1">
        <f t="shared" si="12"/>
        <v>1.0230922381842473</v>
      </c>
      <c r="C246" s="1">
        <f t="shared" si="13"/>
        <v>63335436.674648114</v>
      </c>
      <c r="D246" s="5">
        <f t="shared" si="14"/>
        <v>6.3335436674648111</v>
      </c>
      <c r="E246" s="11">
        <f t="shared" si="15"/>
        <v>0.21126427628358854</v>
      </c>
    </row>
    <row r="247" spans="1:5" x14ac:dyDescent="0.25">
      <c r="A247">
        <v>21.8</v>
      </c>
      <c r="B247" s="1">
        <f t="shared" si="12"/>
        <v>1.0231986540284144</v>
      </c>
      <c r="C247" s="1">
        <f t="shared" si="13"/>
        <v>63476270.255951241</v>
      </c>
      <c r="D247" s="5">
        <f t="shared" si="14"/>
        <v>6.3476270255951235</v>
      </c>
      <c r="E247" s="11">
        <f t="shared" si="15"/>
        <v>0.21173404654479747</v>
      </c>
    </row>
    <row r="248" spans="1:5" x14ac:dyDescent="0.25">
      <c r="A248">
        <v>21.9</v>
      </c>
      <c r="B248" s="1">
        <f t="shared" si="12"/>
        <v>1.0233050698725814</v>
      </c>
      <c r="C248" s="1">
        <f t="shared" si="13"/>
        <v>63616748.274577893</v>
      </c>
      <c r="D248" s="5">
        <f t="shared" si="14"/>
        <v>6.3616748274577892</v>
      </c>
      <c r="E248" s="11">
        <f t="shared" si="15"/>
        <v>0.21220263077658175</v>
      </c>
    </row>
    <row r="249" spans="1:5" x14ac:dyDescent="0.25">
      <c r="A249">
        <v>22</v>
      </c>
      <c r="B249" s="1">
        <f t="shared" si="12"/>
        <v>1.0234114857167484</v>
      </c>
      <c r="C249" s="1">
        <f t="shared" si="13"/>
        <v>63756873.098975569</v>
      </c>
      <c r="D249" s="5">
        <f t="shared" si="14"/>
        <v>6.3756873098975566</v>
      </c>
      <c r="E249" s="11">
        <f t="shared" si="15"/>
        <v>0.21267003687923186</v>
      </c>
    </row>
    <row r="250" spans="1:5" x14ac:dyDescent="0.25">
      <c r="A250">
        <v>22.1</v>
      </c>
      <c r="B250" s="1">
        <f t="shared" si="12"/>
        <v>1.0235179015609155</v>
      </c>
      <c r="C250" s="1">
        <f t="shared" si="13"/>
        <v>63896647.070923306</v>
      </c>
      <c r="D250" s="5">
        <f t="shared" si="14"/>
        <v>6.3896647070923303</v>
      </c>
      <c r="E250" s="11">
        <f t="shared" si="15"/>
        <v>0.21313627266408186</v>
      </c>
    </row>
    <row r="251" spans="1:5" x14ac:dyDescent="0.25">
      <c r="A251">
        <v>22.2</v>
      </c>
      <c r="B251" s="1">
        <f t="shared" si="12"/>
        <v>1.0236243174050825</v>
      </c>
      <c r="C251" s="1">
        <f t="shared" si="13"/>
        <v>64036072.505951867</v>
      </c>
      <c r="D251" s="5">
        <f t="shared" si="14"/>
        <v>6.4036072505951864</v>
      </c>
      <c r="E251" s="11">
        <f t="shared" si="15"/>
        <v>0.21360134585491095</v>
      </c>
    </row>
    <row r="252" spans="1:5" x14ac:dyDescent="0.25">
      <c r="A252">
        <v>22.3</v>
      </c>
      <c r="B252" s="1">
        <f t="shared" si="12"/>
        <v>1.0237307332492496</v>
      </c>
      <c r="C252" s="1">
        <f t="shared" si="13"/>
        <v>64175151.693756364</v>
      </c>
      <c r="D252" s="5">
        <f t="shared" si="14"/>
        <v>6.417515169375636</v>
      </c>
      <c r="E252" s="11">
        <f t="shared" si="15"/>
        <v>0.21406526408931997</v>
      </c>
    </row>
    <row r="253" spans="1:5" x14ac:dyDescent="0.25">
      <c r="A253">
        <v>22.4</v>
      </c>
      <c r="B253" s="1">
        <f t="shared" si="12"/>
        <v>1.0238371490934166</v>
      </c>
      <c r="C253" s="1">
        <f t="shared" si="13"/>
        <v>64313886.898599491</v>
      </c>
      <c r="D253" s="5">
        <f t="shared" si="14"/>
        <v>6.4313886898599488</v>
      </c>
      <c r="E253" s="11">
        <f t="shared" si="15"/>
        <v>0.21452803492007624</v>
      </c>
    </row>
    <row r="254" spans="1:5" x14ac:dyDescent="0.25">
      <c r="A254">
        <v>22.5</v>
      </c>
      <c r="B254" s="1">
        <f t="shared" si="12"/>
        <v>1.0239435649375837</v>
      </c>
      <c r="C254" s="1">
        <f t="shared" si="13"/>
        <v>64452280.359707065</v>
      </c>
      <c r="D254" s="5">
        <f t="shared" si="14"/>
        <v>6.4452280359707066</v>
      </c>
      <c r="E254" s="11">
        <f t="shared" si="15"/>
        <v>0.21498966581643314</v>
      </c>
    </row>
    <row r="255" spans="1:5" x14ac:dyDescent="0.25">
      <c r="A255">
        <v>22.6</v>
      </c>
      <c r="B255" s="1">
        <f t="shared" si="12"/>
        <v>1.0240499807817507</v>
      </c>
      <c r="C255" s="1">
        <f t="shared" si="13"/>
        <v>64590334.291656315</v>
      </c>
      <c r="D255" s="5">
        <f t="shared" si="14"/>
        <v>6.4590334291656308</v>
      </c>
      <c r="E255" s="11">
        <f t="shared" si="15"/>
        <v>0.21545016416542512</v>
      </c>
    </row>
    <row r="256" spans="1:5" x14ac:dyDescent="0.25">
      <c r="A256">
        <v>22.7</v>
      </c>
      <c r="B256" s="1">
        <f t="shared" si="12"/>
        <v>1.0241563966259177</v>
      </c>
      <c r="C256" s="1">
        <f t="shared" si="13"/>
        <v>64728050.8847555</v>
      </c>
      <c r="D256" s="5">
        <f t="shared" si="14"/>
        <v>6.4728050884755497</v>
      </c>
      <c r="E256" s="11">
        <f t="shared" si="15"/>
        <v>0.21590953727313414</v>
      </c>
    </row>
    <row r="257" spans="1:5" x14ac:dyDescent="0.25">
      <c r="A257">
        <v>22.8</v>
      </c>
      <c r="B257" s="1">
        <f t="shared" si="12"/>
        <v>1.0242628124700848</v>
      </c>
      <c r="C257" s="1">
        <f t="shared" si="13"/>
        <v>64865432.305416711</v>
      </c>
      <c r="D257" s="5">
        <f t="shared" si="14"/>
        <v>6.4865432305416704</v>
      </c>
      <c r="E257" s="11">
        <f t="shared" si="15"/>
        <v>0.21636779236593306</v>
      </c>
    </row>
    <row r="258" spans="1:5" x14ac:dyDescent="0.25">
      <c r="A258">
        <v>22.9</v>
      </c>
      <c r="B258" s="1">
        <f t="shared" si="12"/>
        <v>1.0243692283142518</v>
      </c>
      <c r="C258" s="1">
        <f t="shared" si="13"/>
        <v>65002480.696520984</v>
      </c>
      <c r="D258" s="5">
        <f t="shared" si="14"/>
        <v>6.5002480696520983</v>
      </c>
      <c r="E258" s="11">
        <f t="shared" si="15"/>
        <v>0.21682493659170365</v>
      </c>
    </row>
    <row r="259" spans="1:5" x14ac:dyDescent="0.25">
      <c r="A259">
        <v>23</v>
      </c>
      <c r="B259" s="1">
        <f t="shared" si="12"/>
        <v>1.0244756441584189</v>
      </c>
      <c r="C259" s="1">
        <f t="shared" si="13"/>
        <v>65139198.177776277</v>
      </c>
      <c r="D259" s="5">
        <f t="shared" si="14"/>
        <v>6.5139198177776274</v>
      </c>
      <c r="E259" s="11">
        <f t="shared" si="15"/>
        <v>0.21728097702103058</v>
      </c>
    </row>
    <row r="260" spans="1:5" x14ac:dyDescent="0.25">
      <c r="A260">
        <v>23.1</v>
      </c>
      <c r="B260" s="1">
        <f t="shared" si="12"/>
        <v>1.0245820600025859</v>
      </c>
      <c r="C260" s="1">
        <f t="shared" si="13"/>
        <v>65275586.846068501</v>
      </c>
      <c r="D260" s="5">
        <f t="shared" si="14"/>
        <v>6.5275586846068503</v>
      </c>
      <c r="E260" s="11">
        <f t="shared" si="15"/>
        <v>0.21773592064837236</v>
      </c>
    </row>
    <row r="261" spans="1:5" x14ac:dyDescent="0.25">
      <c r="A261">
        <v>23.2</v>
      </c>
      <c r="B261" s="1">
        <f t="shared" si="12"/>
        <v>1.0246884758467529</v>
      </c>
      <c r="C261" s="1">
        <f t="shared" si="13"/>
        <v>65411648.775806323</v>
      </c>
      <c r="D261" s="5">
        <f t="shared" si="14"/>
        <v>6.5411648775806324</v>
      </c>
      <c r="E261" s="11">
        <f t="shared" si="15"/>
        <v>0.21818977439321147</v>
      </c>
    </row>
    <row r="262" spans="1:5" x14ac:dyDescent="0.25">
      <c r="A262">
        <v>23.3</v>
      </c>
      <c r="B262" s="1">
        <f t="shared" si="12"/>
        <v>1.02479489169092</v>
      </c>
      <c r="C262" s="1">
        <f t="shared" si="13"/>
        <v>65547386.019257866</v>
      </c>
      <c r="D262" s="5">
        <f t="shared" si="14"/>
        <v>6.5547386019257861</v>
      </c>
      <c r="E262" s="11">
        <f t="shared" si="15"/>
        <v>0.2186425451011775</v>
      </c>
    </row>
    <row r="263" spans="1:5" x14ac:dyDescent="0.25">
      <c r="A263">
        <v>23.4</v>
      </c>
      <c r="B263" s="1">
        <f t="shared" si="12"/>
        <v>1.024901307535087</v>
      </c>
      <c r="C263" s="1">
        <f t="shared" si="13"/>
        <v>65682800.606882408</v>
      </c>
      <c r="D263" s="5">
        <f t="shared" si="14"/>
        <v>6.5682800606882408</v>
      </c>
      <c r="E263" s="11">
        <f t="shared" si="15"/>
        <v>0.21909423954515364</v>
      </c>
    </row>
    <row r="264" spans="1:5" x14ac:dyDescent="0.25">
      <c r="A264">
        <v>23.5</v>
      </c>
      <c r="B264" s="1">
        <f t="shared" si="12"/>
        <v>1.0250077233792541</v>
      </c>
      <c r="C264" s="1">
        <f t="shared" si="13"/>
        <v>65817894.547655284</v>
      </c>
      <c r="D264" s="5">
        <f t="shared" si="14"/>
        <v>6.581789454765528</v>
      </c>
      <c r="E264" s="11">
        <f t="shared" si="15"/>
        <v>0.2195448644263602</v>
      </c>
    </row>
    <row r="265" spans="1:5" x14ac:dyDescent="0.25">
      <c r="A265">
        <v>23.6</v>
      </c>
      <c r="B265" s="1">
        <f t="shared" si="12"/>
        <v>1.0251141392234211</v>
      </c>
      <c r="C265" s="1">
        <f t="shared" si="13"/>
        <v>65952669.829385869</v>
      </c>
      <c r="D265" s="5">
        <f t="shared" si="14"/>
        <v>6.595266982938587</v>
      </c>
      <c r="E265" s="11">
        <f t="shared" si="15"/>
        <v>0.21999442637541558</v>
      </c>
    </row>
    <row r="266" spans="1:5" x14ac:dyDescent="0.25">
      <c r="A266">
        <v>23.7</v>
      </c>
      <c r="B266" s="1">
        <f t="shared" si="12"/>
        <v>1.0252205550675881</v>
      </c>
      <c r="C266" s="1">
        <f t="shared" si="13"/>
        <v>66087128.419030383</v>
      </c>
      <c r="D266" s="5">
        <f t="shared" si="14"/>
        <v>6.6087128419030376</v>
      </c>
      <c r="E266" s="11">
        <f t="shared" si="15"/>
        <v>0.2204429319533795</v>
      </c>
    </row>
    <row r="267" spans="1:5" x14ac:dyDescent="0.25">
      <c r="A267">
        <v>23.8</v>
      </c>
      <c r="B267" s="1">
        <f t="shared" si="12"/>
        <v>1.0253269709117552</v>
      </c>
      <c r="C267" s="1">
        <f t="shared" si="13"/>
        <v>66221272.262998357</v>
      </c>
      <c r="D267" s="5">
        <f t="shared" si="14"/>
        <v>6.6221272262998356</v>
      </c>
      <c r="E267" s="11">
        <f t="shared" si="15"/>
        <v>0.2208903876527753</v>
      </c>
    </row>
    <row r="268" spans="1:5" x14ac:dyDescent="0.25">
      <c r="A268">
        <v>23.9</v>
      </c>
      <c r="B268" s="1">
        <f t="shared" si="12"/>
        <v>1.0254333867559222</v>
      </c>
      <c r="C268" s="1">
        <f t="shared" si="13"/>
        <v>66355103.287453473</v>
      </c>
      <c r="D268" s="5">
        <f t="shared" si="14"/>
        <v>6.6355103287453465</v>
      </c>
      <c r="E268" s="11">
        <f t="shared" si="15"/>
        <v>0.22133679989859342</v>
      </c>
    </row>
    <row r="269" spans="1:5" x14ac:dyDescent="0.25">
      <c r="A269">
        <v>24</v>
      </c>
      <c r="B269" s="1">
        <f t="shared" si="12"/>
        <v>1.0255398026000893</v>
      </c>
      <c r="C269" s="1">
        <f t="shared" si="13"/>
        <v>66488623.39860893</v>
      </c>
      <c r="D269" s="5">
        <f t="shared" si="14"/>
        <v>6.6488623398608926</v>
      </c>
      <c r="E269" s="11">
        <f t="shared" si="15"/>
        <v>0.22178217504927669</v>
      </c>
    </row>
    <row r="270" spans="1:5" x14ac:dyDescent="0.25">
      <c r="A270">
        <v>24.1</v>
      </c>
      <c r="B270" s="1">
        <f t="shared" si="12"/>
        <v>1.0256462184442563</v>
      </c>
      <c r="C270" s="1">
        <f t="shared" si="13"/>
        <v>66621834.483016767</v>
      </c>
      <c r="D270" s="5">
        <f t="shared" si="14"/>
        <v>6.6621834483016764</v>
      </c>
      <c r="E270" s="11">
        <f t="shared" si="15"/>
        <v>0.22222651939768534</v>
      </c>
    </row>
    <row r="271" spans="1:5" x14ac:dyDescent="0.25">
      <c r="A271">
        <v>24.2</v>
      </c>
      <c r="B271" s="1">
        <f t="shared" si="12"/>
        <v>1.0257526342884233</v>
      </c>
      <c r="C271" s="1">
        <f t="shared" si="13"/>
        <v>66754738.407852098</v>
      </c>
      <c r="D271" s="5">
        <f t="shared" si="14"/>
        <v>6.6754738407852097</v>
      </c>
      <c r="E271" s="11">
        <f t="shared" si="15"/>
        <v>0.22266983917204514</v>
      </c>
    </row>
    <row r="272" spans="1:5" x14ac:dyDescent="0.25">
      <c r="A272">
        <v>24.3</v>
      </c>
      <c r="B272" s="1">
        <f t="shared" si="12"/>
        <v>1.0258590501325904</v>
      </c>
      <c r="C272" s="1">
        <f t="shared" si="13"/>
        <v>66887337.021192126</v>
      </c>
      <c r="D272" s="5">
        <f t="shared" si="14"/>
        <v>6.6887337021192126</v>
      </c>
      <c r="E272" s="11">
        <f t="shared" si="15"/>
        <v>0.22311214053687811</v>
      </c>
    </row>
    <row r="273" spans="1:5" x14ac:dyDescent="0.25">
      <c r="A273">
        <v>24.4</v>
      </c>
      <c r="B273" s="1">
        <f t="shared" si="12"/>
        <v>1.0259654659767574</v>
      </c>
      <c r="C273" s="1">
        <f t="shared" si="13"/>
        <v>67019632.152290225</v>
      </c>
      <c r="D273" s="5">
        <f t="shared" si="14"/>
        <v>6.7019632152290223</v>
      </c>
      <c r="E273" s="11">
        <f t="shared" si="15"/>
        <v>0.22355342959391669</v>
      </c>
    </row>
    <row r="274" spans="1:5" x14ac:dyDescent="0.25">
      <c r="A274">
        <v>24.5</v>
      </c>
      <c r="B274" s="1">
        <f t="shared" si="12"/>
        <v>1.0260718818209245</v>
      </c>
      <c r="C274" s="1">
        <f t="shared" si="13"/>
        <v>67151625.611844406</v>
      </c>
      <c r="D274" s="5">
        <f t="shared" si="14"/>
        <v>6.7151625611844405</v>
      </c>
      <c r="E274" s="11">
        <f t="shared" si="15"/>
        <v>0.22399371238299934</v>
      </c>
    </row>
    <row r="275" spans="1:5" x14ac:dyDescent="0.25">
      <c r="A275">
        <v>24.6</v>
      </c>
      <c r="B275" s="1">
        <f t="shared" si="12"/>
        <v>1.0261782976650915</v>
      </c>
      <c r="C275" s="1">
        <f t="shared" si="13"/>
        <v>67283319.192261204</v>
      </c>
      <c r="D275" s="5">
        <f t="shared" si="14"/>
        <v>6.72833191922612</v>
      </c>
      <c r="E275" s="11">
        <f t="shared" si="15"/>
        <v>0.22443299488295068</v>
      </c>
    </row>
    <row r="276" spans="1:5" x14ac:dyDescent="0.25">
      <c r="A276">
        <v>24.7</v>
      </c>
      <c r="B276" s="1">
        <f t="shared" si="12"/>
        <v>1.0262847135092585</v>
      </c>
      <c r="C276" s="1">
        <f t="shared" si="13"/>
        <v>67414714.667914808</v>
      </c>
      <c r="D276" s="5">
        <f t="shared" si="14"/>
        <v>6.7414714667914808</v>
      </c>
      <c r="E276" s="11">
        <f t="shared" si="15"/>
        <v>0.22487128301244591</v>
      </c>
    </row>
    <row r="277" spans="1:5" x14ac:dyDescent="0.25">
      <c r="A277">
        <v>24.8</v>
      </c>
      <c r="B277" s="1">
        <f t="shared" si="12"/>
        <v>1.0263911293534256</v>
      </c>
      <c r="C277" s="1">
        <f t="shared" si="13"/>
        <v>67545813.795401379</v>
      </c>
      <c r="D277" s="5">
        <f t="shared" si="14"/>
        <v>6.7545813795401379</v>
      </c>
      <c r="E277" s="11">
        <f t="shared" si="15"/>
        <v>0.22530858263085918</v>
      </c>
    </row>
    <row r="278" spans="1:5" x14ac:dyDescent="0.25">
      <c r="A278">
        <v>24.9</v>
      </c>
      <c r="B278" s="1">
        <f t="shared" si="12"/>
        <v>1.0264975451975926</v>
      </c>
      <c r="C278" s="1">
        <f t="shared" si="13"/>
        <v>67676618.313788831</v>
      </c>
      <c r="D278" s="5">
        <f t="shared" si="14"/>
        <v>6.7676618313788826</v>
      </c>
      <c r="E278" s="11">
        <f t="shared" si="15"/>
        <v>0.22574489953909657</v>
      </c>
    </row>
    <row r="279" spans="1:5" x14ac:dyDescent="0.25">
      <c r="A279">
        <v>25</v>
      </c>
      <c r="B279" s="1">
        <f t="shared" si="12"/>
        <v>1.0266039610417597</v>
      </c>
      <c r="C279" s="1">
        <f t="shared" si="13"/>
        <v>67807129.944862112</v>
      </c>
      <c r="D279" s="5">
        <f t="shared" si="14"/>
        <v>6.780712994486211</v>
      </c>
      <c r="E279" s="11">
        <f t="shared" si="15"/>
        <v>0.22618023948041452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NeutronSpeed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Williams</dc:creator>
  <cp:lastModifiedBy>David Williams</cp:lastModifiedBy>
  <dcterms:created xsi:type="dcterms:W3CDTF">2025-06-21T15:26:26Z</dcterms:created>
  <dcterms:modified xsi:type="dcterms:W3CDTF">2025-06-24T23:32:36Z</dcterms:modified>
</cp:coreProperties>
</file>